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'EC'!$A$1:$U$83</definedName>
    <definedName name="_xlnm.Print_Area" localSheetId="5">'FS'!$A$1:$U$83</definedName>
    <definedName name="_xlnm.Print_Area" localSheetId="6">'GT'!$A$1:$U$83</definedName>
    <definedName name="_xlnm.Print_Area" localSheetId="7">'KZ'!$A$1:$U$83</definedName>
    <definedName name="_xlnm.Print_Area" localSheetId="8">'LP'!$A$1:$U$83</definedName>
    <definedName name="_xlnm.Print_Area" localSheetId="9">'MP'!$A$1:$U$83</definedName>
    <definedName name="_xlnm.Print_Area" localSheetId="10">'NC'!$A$1:$U$83</definedName>
    <definedName name="_xlnm.Print_Area" localSheetId="11">'NW'!$A$1:$U$83</definedName>
    <definedName name="_xlnm.Print_Area" localSheetId="3">'Summary per Category'!$A$1:$U$302</definedName>
    <definedName name="_xlnm.Print_Area" localSheetId="1">'Summary per Metro'!$A$1:$U$83</definedName>
    <definedName name="_xlnm.Print_Area" localSheetId="0">'Summary per Province'!$A$1:$U$83</definedName>
    <definedName name="_xlnm.Print_Area" localSheetId="2">'Summary per Top 19'!$A$1:$U$83</definedName>
    <definedName name="_xlnm.Print_Area" localSheetId="12">'WC'!$A$1:$U$83</definedName>
  </definedNames>
  <calcPr fullCalcOnLoad="1"/>
</workbook>
</file>

<file path=xl/sharedStrings.xml><?xml version="1.0" encoding="utf-8"?>
<sst xmlns="http://schemas.openxmlformats.org/spreadsheetml/2006/main" count="2342" uniqueCount="635">
  <si>
    <t/>
  </si>
  <si>
    <t/>
  </si>
  <si>
    <t>Budgeted Expenditure</t>
  </si>
  <si>
    <t>Budgeted Revenue</t>
  </si>
  <si>
    <t>R thousands</t>
  </si>
  <si>
    <t>Code</t>
  </si>
  <si>
    <t>Salaries Wages and Allowances</t>
  </si>
  <si>
    <t>Electricity Bulk Purchases</t>
  </si>
  <si>
    <t>Water Bulk Purchases</t>
  </si>
  <si>
    <t>Waste Water Mng Bulk Purchases</t>
  </si>
  <si>
    <t>Waste Mng Bulk Purchases</t>
  </si>
  <si>
    <t>Finance Charges</t>
  </si>
  <si>
    <t>Debt impairment</t>
  </si>
  <si>
    <t>Other Expenditure</t>
  </si>
  <si>
    <t>Total Expenditure</t>
  </si>
  <si>
    <t>Billed Property Rates</t>
  </si>
  <si>
    <t>Billed Service Charges Electricity</t>
  </si>
  <si>
    <t>Billed Service Charges Water</t>
  </si>
  <si>
    <t>Billed Service Charges Waste water Mng</t>
  </si>
  <si>
    <t>Billed Service Charges Waste Mng</t>
  </si>
  <si>
    <t>Transfers and Subsidies</t>
  </si>
  <si>
    <t>Other Revenue</t>
  </si>
  <si>
    <t>Total Revenue</t>
  </si>
  <si>
    <t>Transfers Capital</t>
  </si>
  <si>
    <t>Summary per Province</t>
  </si>
  <si>
    <t xml:space="preserve"> 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</si>
  <si>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</si>
  <si>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</si>
  <si>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</si>
  <si>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</si>
  <si>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</si>
  <si>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</si>
  <si>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</si>
  <si>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</si>
  <si>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</si>
  <si>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</si>
  <si>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</si>
  <si>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</si>
  <si>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</si>
  <si>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</si>
  <si>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</si>
  <si>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</si>
  <si>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</si>
  <si>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</si>
  <si>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Indicative Budget Year 1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</si>
  <si>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</si>
  <si>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</si>
  <si>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</si>
  <si>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</si>
  <si>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</si>
  <si>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</si>
  <si>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</si>
  <si>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</si>
  <si>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</si>
  <si>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</si>
  <si>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</si>
  <si>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</si>
  <si>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</si>
  <si>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</si>
  <si>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</si>
  <si>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</si>
  <si>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</si>
  <si>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</si>
  <si>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</si>
  <si>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</si>
  <si>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</si>
  <si>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</si>
  <si>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</si>
  <si>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</si>
  <si>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</si>
  <si>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</si>
  <si>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</si>
  <si>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</si>
  <si>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</si>
  <si>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</si>
  <si>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</si>
  <si>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</si>
  <si>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</si>
  <si>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</si>
  <si>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</si>
  <si>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</si>
  <si>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</si>
  <si>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</si>
  <si>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</si>
  <si>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</si>
  <si>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</si>
  <si>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</si>
  <si>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</si>
  <si>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</si>
  <si>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</si>
  <si>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</si>
  <si>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</si>
  <si>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</si>
  <si>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</si>
  <si>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</si>
  <si>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</si>
  <si>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</si>
  <si>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</si>
  <si>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</si>
  <si>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</si>
  <si>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</si>
  <si>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</si>
  <si>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</si>
  <si>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</si>
  <si>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</si>
  <si>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</si>
  <si>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</si>
  <si>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</si>
  <si>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</si>
  <si>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</si>
  <si>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</si>
  <si>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</si>
  <si>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</si>
  <si>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</si>
  <si>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</si>
  <si>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</si>
  <si>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</si>
  <si>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</si>
  <si>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</si>
  <si>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</si>
  <si>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</si>
  <si>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</si>
  <si>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</si>
  <si>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</si>
  <si>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</si>
  <si>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</si>
  <si>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</si>
  <si>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</si>
  <si>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</si>
  <si>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</si>
  <si>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</si>
  <si>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</si>
  <si>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</si>
  <si>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</si>
  <si>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</si>
  <si>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</si>
  <si>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</si>
  <si>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</si>
  <si>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</si>
  <si>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</si>
  <si>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</si>
  <si>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</si>
  <si>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</si>
  <si>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</si>
  <si>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</si>
  <si>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</si>
  <si>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</si>
  <si>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</si>
  <si>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</si>
  <si>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</si>
  <si>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</si>
  <si>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</si>
  <si>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</si>
  <si>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</si>
  <si>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</si>
  <si>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</si>
  <si>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</si>
  <si>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</si>
  <si>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</si>
  <si>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</si>
  <si>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</si>
  <si>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</si>
  <si>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</si>
  <si>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</si>
  <si>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</si>
  <si>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</si>
  <si>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</si>
  <si>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</si>
  <si>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</si>
  <si>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</si>
  <si>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</si>
  <si>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</si>
  <si>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</si>
  <si>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</si>
  <si>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</si>
  <si>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</si>
  <si>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</si>
  <si>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</si>
  <si>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</si>
  <si>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</si>
  <si>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</si>
  <si>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</si>
  <si>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</si>
  <si>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</si>
  <si>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</si>
  <si>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</si>
  <si>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</si>
  <si>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</si>
  <si>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</si>
  <si>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</si>
  <si>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</si>
  <si>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</si>
  <si>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</si>
  <si>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</si>
  <si>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</si>
  <si>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</si>
  <si>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</si>
  <si>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</si>
  <si>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</si>
  <si>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</si>
  <si>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</si>
  <si>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</si>
  <si>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</si>
  <si>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</si>
  <si>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</si>
  <si>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</si>
  <si>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</si>
  <si>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</si>
  <si>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</si>
  <si>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</si>
  <si>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</si>
  <si>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</si>
  <si>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</si>
  <si>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</si>
  <si>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</si>
  <si>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</si>
  <si>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</si>
  <si>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</si>
  <si>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</si>
  <si>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</si>
  <si>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</si>
  <si>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</si>
  <si>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</si>
  <si>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</si>
  <si>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</si>
  <si>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</si>
  <si>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</si>
  <si>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</si>
  <si>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</si>
  <si>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</si>
  <si>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</si>
  <si>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</si>
  <si>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</si>
  <si>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</si>
  <si>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</si>
  <si>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</si>
  <si>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</si>
  <si>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</si>
  <si>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</si>
  <si>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</si>
  <si>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</si>
  <si>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</si>
  <si>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</si>
  <si>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</si>
  <si>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</si>
  <si>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</si>
  <si>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</si>
  <si>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</si>
  <si>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</si>
  <si>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</si>
  <si>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</si>
  <si>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</si>
  <si>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</si>
  <si>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</si>
  <si>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</si>
  <si>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</si>
  <si>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</si>
  <si>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</si>
  <si>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</si>
  <si>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</si>
  <si>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</si>
  <si>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</si>
  <si>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</si>
  <si>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</si>
  <si>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</si>
  <si>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</si>
  <si>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</si>
  <si>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</si>
  <si>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</si>
  <si>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</si>
  <si>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</si>
  <si>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</si>
  <si>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</si>
  <si>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</si>
  <si>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</si>
  <si>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</si>
  <si>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</si>
  <si>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</si>
  <si>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</si>
  <si>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</si>
  <si>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</si>
  <si>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</si>
  <si>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</si>
  <si>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</si>
  <si>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</si>
  <si>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</si>
  <si>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</si>
  <si>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</si>
  <si>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</si>
  <si>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</si>
  <si>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</si>
  <si>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</si>
  <si>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</si>
  <si>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</si>
  <si>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</si>
  <si>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</si>
  <si>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</si>
  <si>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</si>
  <si>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</si>
  <si>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</si>
  <si>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</si>
  <si>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</si>
  <si>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</si>
  <si>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</si>
  <si>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</si>
  <si>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</si>
  <si>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</si>
  <si>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</si>
  <si>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</si>
  <si>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</si>
  <si>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</si>
  <si>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</si>
  <si>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</si>
  <si>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</si>
  <si>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</si>
  <si>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</si>
  <si>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</si>
  <si>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</si>
  <si>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</si>
  <si>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</si>
  <si>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</si>
  <si>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</si>
  <si>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</si>
  <si>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</si>
  <si>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</si>
  <si>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</si>
  <si>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</si>
  <si>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</si>
  <si>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</si>
  <si>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</si>
  <si>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</si>
  <si>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</si>
  <si>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</si>
  <si>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</si>
  <si>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</si>
  <si>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</si>
  <si>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</si>
  <si>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</si>
  <si>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</si>
  <si>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</si>
  <si>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</si>
  <si>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</si>
  <si>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</si>
  <si>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</si>
  <si>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</si>
  <si>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</si>
  <si>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</si>
  <si>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</si>
  <si>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</si>
  <si>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</si>
  <si>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</si>
  <si>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</si>
  <si>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</si>
  <si>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</si>
  <si>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</si>
  <si>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</si>
  <si>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</si>
  <si>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</si>
  <si>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</si>
  <si>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</si>
  <si>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</si>
  <si>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</si>
  <si>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</si>
  <si>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</si>
  <si>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</si>
  <si>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</si>
  <si>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</si>
  <si>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</si>
  <si>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</si>
  <si>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</si>
  <si>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</si>
  <si>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</si>
  <si>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</si>
  <si>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</si>
  <si>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</si>
  <si>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</si>
  <si>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</si>
  <si>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</si>
  <si>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</si>
  <si>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</si>
  <si>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</si>
  <si>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</si>
  <si>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</si>
  <si>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</si>
  <si>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</si>
  <si>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</si>
  <si>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</si>
  <si>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</si>
  <si>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</si>
  <si>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</si>
  <si>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</si>
  <si>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</si>
  <si>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</si>
  <si>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</si>
  <si>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</si>
  <si>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</si>
  <si>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</si>
  <si>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</si>
  <si>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</si>
  <si>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</si>
  <si>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</si>
  <si>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</si>
  <si>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</si>
  <si>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</si>
  <si>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</si>
  <si>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</si>
  <si>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</si>
  <si>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</si>
  <si>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</si>
  <si>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</si>
  <si>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</si>
  <si>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</si>
  <si>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</si>
  <si>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</si>
  <si>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</si>
  <si>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</si>
  <si>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</si>
  <si>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</si>
  <si>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</si>
  <si>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</si>
  <si>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</si>
  <si>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</si>
  <si>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</si>
  <si>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</si>
  <si>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</si>
  <si>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</si>
  <si>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</si>
  <si>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</si>
  <si>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</si>
  <si>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</si>
  <si>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</si>
  <si>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</si>
  <si>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</si>
  <si>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</si>
  <si>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</si>
  <si>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</si>
  <si>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</si>
  <si>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</si>
  <si>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</si>
  <si>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</si>
  <si>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</si>
  <si>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</si>
  <si>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</si>
  <si>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</si>
  <si>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</si>
  <si>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</si>
  <si>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</si>
  <si>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</si>
  <si>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</si>
  <si>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</si>
  <si>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</si>
  <si>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</si>
  <si>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</si>
  <si>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</si>
  <si>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</si>
  <si>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</si>
  <si>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</si>
  <si>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</si>
  <si>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</si>
  <si>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</si>
  <si>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</si>
  <si>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</si>
  <si>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</si>
  <si>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</si>
  <si>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</si>
  <si>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</si>
  <si>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</si>
  <si>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</si>
  <si>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</si>
  <si>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</si>
  <si>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</si>
  <si>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</si>
  <si>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</si>
  <si>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</si>
  <si>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</si>
  <si>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</si>
  <si>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</si>
  <si>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</si>
  <si>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</si>
  <si>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</si>
  <si>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</si>
  <si>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</si>
  <si>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</si>
  <si>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</si>
  <si>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</si>
  <si>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</si>
  <si>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R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</si>
  <si>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</si>
  <si>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</si>
  <si>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</si>
  <si>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</si>
  <si>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</si>
  <si>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</si>
  <si>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</si>
  <si>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</si>
  <si>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</si>
  <si>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</si>
  <si>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</si>
  <si>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</si>
  <si>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</si>
  <si>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</si>
  <si>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</si>
  <si>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</si>
  <si>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</si>
  <si>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</si>
  <si>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</si>
  <si>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</si>
  <si>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</si>
  <si>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</si>
  <si>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</si>
  <si>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</si>
  <si>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</si>
  <si>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</si>
  <si>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</si>
  <si>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</si>
  <si>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</si>
  <si>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</si>
  <si>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</si>
  <si>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</si>
  <si>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</si>
  <si>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</si>
  <si>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</si>
  <si>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</si>
  <si>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</si>
  <si>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</si>
  <si>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</si>
  <si>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</si>
  <si>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</si>
  <si>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</si>
  <si>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</si>
  <si>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</si>
  <si>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</si>
  <si>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</si>
  <si>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</si>
  <si>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</si>
  <si>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</si>
  <si>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</si>
  <si>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</si>
  <si>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Garden Route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</si>
  <si>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</si>
  <si>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</si>
  <si>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</si>
  <si>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</si>
  <si>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</si>
  <si>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</si>
  <si>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</si>
  <si>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</si>
  <si>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</si>
  <si>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</si>
  <si>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</si>
  <si>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</si>
  <si>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</si>
  <si>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</si>
  <si>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</si>
  <si>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</si>
  <si>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</si>
  <si>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</si>
  <si>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</si>
  <si>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</si>
  <si>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</si>
  <si>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</si>
  <si>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</si>
  <si>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</si>
  <si>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</si>
  <si>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</si>
  <si>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</si>
  <si>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</si>
  <si>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</si>
  <si>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</si>
  <si>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</si>
  <si>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</si>
  <si>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</si>
  <si>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</si>
  <si>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</si>
  <si>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</si>
  <si>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</si>
  <si>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</si>
  <si>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</si>
  <si>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</si>
  <si>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</si>
  <si>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</si>
  <si>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</si>
  <si>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</si>
  <si>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</si>
  <si>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</si>
  <si>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</si>
  <si>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</si>
  <si>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</si>
  <si>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</si>
  <si>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</si>
  <si>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</si>
  <si>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</si>
  <si>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</si>
  <si>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</si>
  <si>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King Cetshwayo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</si>
  <si>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</si>
  <si>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</si>
  <si>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</si>
  <si>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</si>
  <si>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</si>
  <si>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</si>
  <si>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</si>
  <si>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</si>
  <si>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</si>
  <si>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</si>
  <si>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</si>
  <si>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</si>
  <si>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</si>
  <si>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</si>
  <si>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</si>
  <si>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</si>
  <si>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</si>
  <si>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</si>
  <si>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</si>
  <si>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</si>
  <si>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</si>
  <si>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</si>
  <si>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</si>
  <si>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</si>
  <si>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</si>
  <si>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</si>
  <si>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</si>
  <si>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</si>
  <si>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</si>
  <si>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</si>
  <si>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</si>
  <si>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</si>
  <si>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Garden Route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</si>
  <si>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</si>
  <si>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</si>
  <si>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</si>
  <si>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</si>
  <si>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</si>
  <si>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</si>
  <si>
    <t>OPERATING BUDGET FOR 2022/23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</si>
</sst>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 &quot;?_);_(@_)"/>
    <numFmt numFmtId="165" formatCode="_(* #,##0,_);_(* \(#,##0,\);_(* &quot;- &quot;?_);_(@_)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4" fillId="32" borderId="7" applyNumberFormat="0" applyFont="0" applyAlignment="0" applyProtection="0"/>
    <xf numFmtId="0" fontId="43" fillId="27" borderId="8" applyNumberFormat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7" fillId="0" borderId="0" xfId="0" applyNumberFormat="1" applyFont="1" applyFill="1" applyAlignment="1">
      <alignment horizontal="left" wrapText="1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164" fontId="9" fillId="0" borderId="22" xfId="0" applyNumberFormat="1" applyFont="1" applyBorder="1" applyAlignment="1" applyProtection="1">
      <alignment/>
      <protection/>
    </xf>
    <xf numFmtId="164" fontId="9" fillId="0" borderId="23" xfId="0" applyNumberFormat="1" applyFont="1" applyBorder="1" applyAlignment="1" applyProtection="1">
      <alignment/>
      <protection/>
    </xf>
    <xf numFmtId="164" fontId="9" fillId="0" borderId="2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 horizontal="left" indent="1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8" fillId="0" borderId="20" xfId="0" applyNumberFormat="1" applyFont="1" applyFill="1" applyBorder="1" applyAlignment="1" applyProtection="1">
      <alignment wrapText="1"/>
      <protection/>
    </xf>
    <xf numFmtId="0" fontId="48" fillId="0" borderId="22" xfId="0" applyNumberFormat="1" applyFont="1" applyFill="1" applyBorder="1" applyAlignment="1" applyProtection="1">
      <alignment horizontal="left" wrapText="1" indent="1"/>
      <protection/>
    </xf>
    <xf numFmtId="0" fontId="48" fillId="0" borderId="23" xfId="0" applyNumberFormat="1" applyFont="1" applyFill="1" applyBorder="1" applyAlignment="1" applyProtection="1">
      <alignment wrapText="1"/>
      <protection/>
    </xf>
    <xf numFmtId="0" fontId="49" fillId="0" borderId="20" xfId="0" applyNumberFormat="1" applyFont="1" applyFill="1" applyBorder="1" applyAlignment="1" applyProtection="1">
      <alignment horizontal="left" wrapText="1"/>
      <protection/>
    </xf>
    <xf numFmtId="0" fontId="48" fillId="0" borderId="20" xfId="0" applyNumberFormat="1" applyFont="1" applyFill="1" applyBorder="1" applyAlignment="1" applyProtection="1">
      <alignment horizontal="right"/>
      <protection/>
    </xf>
    <xf numFmtId="0" fontId="50" fillId="0" borderId="13" xfId="0" applyNumberFormat="1" applyFont="1" applyFill="1" applyBorder="1" applyAlignment="1" applyProtection="1">
      <alignment wrapText="1"/>
      <protection/>
    </xf>
    <xf numFmtId="0" fontId="50" fillId="0" borderId="13" xfId="0" applyNumberFormat="1" applyFont="1" applyFill="1" applyBorder="1" applyAlignment="1" applyProtection="1">
      <alignment wrapText="1"/>
      <protection/>
    </xf>
    <xf numFmtId="0" fontId="50" fillId="0" borderId="13" xfId="0" applyNumberFormat="1" applyFont="1" applyFill="1" applyBorder="1" applyAlignment="1" applyProtection="1">
      <alignment wrapText="1"/>
      <protection/>
    </xf>
    <xf numFmtId="0" fontId="50" fillId="0" borderId="13" xfId="0" applyNumberFormat="1" applyFont="1" applyFill="1" applyBorder="1" applyAlignment="1" applyProtection="1">
      <alignment wrapText="1"/>
      <protection/>
    </xf>
    <xf numFmtId="0" fontId="50" fillId="0" borderId="13" xfId="0" applyNumberFormat="1" applyFont="1" applyFill="1" applyBorder="1" applyAlignment="1" applyProtection="1">
      <alignment wrapText="1"/>
      <protection/>
    </xf>
    <xf numFmtId="0" fontId="50" fillId="0" borderId="13" xfId="0" applyNumberFormat="1" applyFont="1" applyFill="1" applyBorder="1" applyAlignment="1" applyProtection="1">
      <alignment wrapText="1"/>
      <protection/>
    </xf>
    <xf numFmtId="0" fontId="50" fillId="0" borderId="13" xfId="0" applyNumberFormat="1" applyFont="1" applyFill="1" applyBorder="1" applyAlignment="1" applyProtection="1">
      <alignment wrapText="1"/>
      <protection/>
    </xf>
    <xf numFmtId="0" fontId="50" fillId="0" borderId="13" xfId="0" applyNumberFormat="1" applyFont="1" applyFill="1" applyBorder="1" applyAlignment="1" applyProtection="1">
      <alignment wrapText="1"/>
      <protection/>
    </xf>
    <xf numFmtId="0" fontId="50" fillId="0" borderId="13" xfId="0" applyNumberFormat="1" applyFont="1" applyFill="1" applyBorder="1" applyAlignment="1" applyProtection="1">
      <alignment wrapText="1"/>
      <protection/>
    </xf>
    <xf numFmtId="165" fontId="10" fillId="0" borderId="21" xfId="0" applyNumberFormat="1" applyFont="1" applyBorder="1" applyAlignment="1" applyProtection="1">
      <alignment horizontal="left" indent="1"/>
      <protection/>
    </xf>
    <xf numFmtId="165" fontId="10" fillId="0" borderId="20" xfId="0" applyNumberFormat="1" applyFont="1" applyBorder="1" applyAlignment="1" applyProtection="1">
      <alignment wrapText="1"/>
      <protection/>
    </xf>
    <xf numFmtId="165" fontId="9" fillId="0" borderId="22" xfId="0" applyNumberFormat="1" applyFont="1" applyFill="1" applyBorder="1" applyAlignment="1" applyProtection="1">
      <alignment/>
      <protection/>
    </xf>
    <xf numFmtId="165" fontId="9" fillId="0" borderId="23" xfId="0" applyNumberFormat="1" applyFont="1" applyFill="1" applyBorder="1" applyAlignment="1" applyProtection="1">
      <alignment/>
      <protection/>
    </xf>
    <xf numFmtId="165" fontId="10" fillId="0" borderId="24" xfId="0" applyNumberFormat="1" applyFont="1" applyBorder="1" applyAlignment="1" applyProtection="1">
      <alignment wrapText="1"/>
      <protection/>
    </xf>
    <xf numFmtId="165" fontId="10" fillId="0" borderId="22" xfId="0" applyNumberFormat="1" applyFont="1" applyBorder="1" applyAlignment="1" applyProtection="1">
      <alignment wrapText="1"/>
      <protection/>
    </xf>
    <xf numFmtId="165" fontId="10" fillId="0" borderId="23" xfId="0" applyNumberFormat="1" applyFont="1" applyBorder="1" applyAlignment="1" applyProtection="1">
      <alignment wrapText="1"/>
      <protection/>
    </xf>
    <xf numFmtId="165" fontId="9" fillId="0" borderId="0" xfId="0" applyNumberFormat="1" applyFont="1" applyAlignment="1">
      <alignment/>
    </xf>
    <xf numFmtId="165" fontId="9" fillId="0" borderId="21" xfId="0" applyNumberFormat="1" applyFont="1" applyBorder="1" applyAlignment="1" applyProtection="1">
      <alignment horizontal="left" indent="1"/>
      <protection/>
    </xf>
    <xf numFmtId="165" fontId="4" fillId="0" borderId="21" xfId="0" applyNumberFormat="1" applyFont="1" applyBorder="1" applyAlignment="1" applyProtection="1">
      <alignment/>
      <protection/>
    </xf>
    <xf numFmtId="165" fontId="4" fillId="0" borderId="20" xfId="0" applyNumberFormat="1" applyFont="1" applyBorder="1" applyAlignment="1" applyProtection="1">
      <alignment/>
      <protection/>
    </xf>
    <xf numFmtId="165" fontId="8" fillId="0" borderId="22" xfId="0" applyNumberFormat="1" applyFont="1" applyFill="1" applyBorder="1" applyAlignment="1" applyProtection="1">
      <alignment/>
      <protection/>
    </xf>
    <xf numFmtId="165" fontId="8" fillId="0" borderId="23" xfId="0" applyNumberFormat="1" applyFont="1" applyFill="1" applyBorder="1" applyAlignment="1" applyProtection="1">
      <alignment/>
      <protection/>
    </xf>
    <xf numFmtId="165" fontId="4" fillId="0" borderId="24" xfId="0" applyNumberFormat="1" applyFont="1" applyBorder="1" applyAlignment="1" applyProtection="1">
      <alignment/>
      <protection/>
    </xf>
    <xf numFmtId="165" fontId="4" fillId="0" borderId="22" xfId="0" applyNumberFormat="1" applyFont="1" applyBorder="1" applyAlignment="1" applyProtection="1">
      <alignment/>
      <protection/>
    </xf>
    <xf numFmtId="165" fontId="4" fillId="0" borderId="23" xfId="0" applyNumberFormat="1" applyFont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/>
    </xf>
    <xf numFmtId="165" fontId="9" fillId="0" borderId="15" xfId="0" applyNumberFormat="1" applyFont="1" applyBorder="1" applyAlignment="1" applyProtection="1">
      <alignment/>
      <protection/>
    </xf>
    <xf numFmtId="165" fontId="8" fillId="0" borderId="30" xfId="0" applyNumberFormat="1" applyFont="1" applyBorder="1" applyAlignment="1" applyProtection="1">
      <alignment/>
      <protection/>
    </xf>
    <xf numFmtId="165" fontId="8" fillId="0" borderId="31" xfId="0" applyNumberFormat="1" applyFont="1" applyBorder="1" applyAlignment="1" applyProtection="1">
      <alignment/>
      <protection/>
    </xf>
    <xf numFmtId="165" fontId="8" fillId="0" borderId="32" xfId="0" applyNumberFormat="1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5" fontId="49" fillId="0" borderId="22" xfId="0" applyNumberFormat="1" applyFont="1" applyFill="1" applyBorder="1" applyAlignment="1" applyProtection="1">
      <alignment horizontal="left" wrapText="1" indent="1"/>
      <protection/>
    </xf>
    <xf numFmtId="165" fontId="49" fillId="0" borderId="23" xfId="0" applyNumberFormat="1" applyFont="1" applyFill="1" applyBorder="1" applyAlignment="1" applyProtection="1">
      <alignment horizontal="left" wrapText="1"/>
      <protection/>
    </xf>
    <xf numFmtId="165" fontId="49" fillId="0" borderId="23" xfId="0" applyNumberFormat="1" applyFont="1" applyFill="1" applyBorder="1" applyAlignment="1" applyProtection="1">
      <alignment horizontal="right"/>
      <protection/>
    </xf>
    <xf numFmtId="165" fontId="49" fillId="0" borderId="24" xfId="0" applyNumberFormat="1" applyFont="1" applyFill="1" applyBorder="1" applyAlignment="1" applyProtection="1">
      <alignment horizontal="right"/>
      <protection/>
    </xf>
    <xf numFmtId="165" fontId="49" fillId="0" borderId="0" xfId="0" applyNumberFormat="1" applyFont="1" applyFill="1" applyAlignment="1">
      <alignment horizontal="right"/>
    </xf>
    <xf numFmtId="165" fontId="48" fillId="0" borderId="22" xfId="0" applyNumberFormat="1" applyFont="1" applyFill="1" applyBorder="1" applyAlignment="1" applyProtection="1">
      <alignment horizontal="left"/>
      <protection/>
    </xf>
    <xf numFmtId="165" fontId="48" fillId="0" borderId="23" xfId="0" applyNumberFormat="1" applyFont="1" applyFill="1" applyBorder="1" applyAlignment="1" applyProtection="1">
      <alignment horizontal="right"/>
      <protection/>
    </xf>
    <xf numFmtId="165" fontId="48" fillId="0" borderId="24" xfId="0" applyNumberFormat="1" applyFont="1" applyFill="1" applyBorder="1" applyAlignment="1" applyProtection="1">
      <alignment horizontal="right"/>
      <protection/>
    </xf>
    <xf numFmtId="165" fontId="48" fillId="0" borderId="0" xfId="0" applyNumberFormat="1" applyFont="1" applyFill="1" applyAlignment="1">
      <alignment horizontal="right"/>
    </xf>
    <xf numFmtId="165" fontId="50" fillId="0" borderId="22" xfId="0" applyNumberFormat="1" applyFont="1" applyFill="1" applyBorder="1" applyAlignment="1" applyProtection="1">
      <alignment wrapText="1"/>
      <protection/>
    </xf>
    <xf numFmtId="165" fontId="0" fillId="0" borderId="23" xfId="0" applyNumberFormat="1" applyBorder="1" applyAlignment="1" applyProtection="1">
      <alignment/>
      <protection/>
    </xf>
    <xf numFmtId="165" fontId="0" fillId="0" borderId="24" xfId="0" applyNumberFormat="1" applyBorder="1" applyAlignment="1" applyProtection="1">
      <alignment/>
      <protection/>
    </xf>
    <xf numFmtId="165" fontId="0" fillId="0" borderId="32" xfId="0" applyNumberFormat="1" applyBorder="1" applyAlignment="1" applyProtection="1">
      <alignment/>
      <protection/>
    </xf>
    <xf numFmtId="165" fontId="50" fillId="0" borderId="22" xfId="0" applyNumberFormat="1" applyFont="1" applyFill="1" applyBorder="1" applyAlignment="1" applyProtection="1">
      <alignment wrapText="1"/>
      <protection/>
    </xf>
    <xf numFmtId="165" fontId="50" fillId="0" borderId="22" xfId="0" applyNumberFormat="1" applyFont="1" applyFill="1" applyBorder="1" applyAlignment="1" applyProtection="1">
      <alignment wrapText="1"/>
      <protection/>
    </xf>
    <xf numFmtId="165" fontId="50" fillId="0" borderId="22" xfId="0" applyNumberFormat="1" applyFont="1" applyFill="1" applyBorder="1" applyAlignment="1" applyProtection="1">
      <alignment wrapText="1"/>
      <protection/>
    </xf>
    <xf numFmtId="165" fontId="50" fillId="0" borderId="22" xfId="0" applyNumberFormat="1" applyFont="1" applyFill="1" applyBorder="1" applyAlignment="1" applyProtection="1">
      <alignment wrapText="1"/>
      <protection/>
    </xf>
    <xf numFmtId="165" fontId="50" fillId="0" borderId="22" xfId="0" applyNumberFormat="1" applyFont="1" applyFill="1" applyBorder="1" applyAlignment="1" applyProtection="1">
      <alignment wrapText="1"/>
      <protection/>
    </xf>
    <xf numFmtId="165" fontId="50" fillId="0" borderId="22" xfId="0" applyNumberFormat="1" applyFont="1" applyFill="1" applyBorder="1" applyAlignment="1" applyProtection="1">
      <alignment wrapText="1"/>
      <protection/>
    </xf>
    <xf numFmtId="165" fontId="50" fillId="0" borderId="22" xfId="0" applyNumberFormat="1" applyFont="1" applyFill="1" applyBorder="1" applyAlignment="1" applyProtection="1">
      <alignment wrapText="1"/>
      <protection/>
    </xf>
    <xf numFmtId="165" fontId="50" fillId="0" borderId="22" xfId="0" applyNumberFormat="1" applyFont="1" applyFill="1" applyBorder="1" applyAlignment="1" applyProtection="1">
      <alignment wrapText="1"/>
      <protection/>
    </xf>
    <xf numFmtId="165" fontId="4" fillId="0" borderId="21" xfId="0" applyNumberFormat="1" applyFont="1" applyBorder="1" applyAlignment="1" applyProtection="1">
      <alignment wrapText="1"/>
      <protection/>
    </xf>
    <xf numFmtId="165" fontId="9" fillId="0" borderId="16" xfId="0" applyNumberFormat="1" applyFont="1" applyBorder="1" applyAlignment="1" applyProtection="1">
      <alignment/>
      <protection/>
    </xf>
    <xf numFmtId="165" fontId="9" fillId="0" borderId="22" xfId="0" applyNumberFormat="1" applyFont="1" applyBorder="1" applyAlignment="1" applyProtection="1">
      <alignment/>
      <protection/>
    </xf>
    <xf numFmtId="165" fontId="9" fillId="0" borderId="23" xfId="0" applyNumberFormat="1" applyFont="1" applyBorder="1" applyAlignment="1" applyProtection="1">
      <alignment/>
      <protection/>
    </xf>
    <xf numFmtId="165" fontId="9" fillId="0" borderId="24" xfId="0" applyNumberFormat="1" applyFont="1" applyBorder="1" applyAlignment="1" applyProtection="1">
      <alignment/>
      <protection/>
    </xf>
    <xf numFmtId="165" fontId="9" fillId="0" borderId="24" xfId="0" applyNumberFormat="1" applyFont="1" applyFill="1" applyBorder="1" applyAlignment="1" applyProtection="1">
      <alignment/>
      <protection/>
    </xf>
    <xf numFmtId="165" fontId="4" fillId="0" borderId="21" xfId="0" applyNumberFormat="1" applyFont="1" applyBorder="1" applyAlignment="1" applyProtection="1">
      <alignment horizontal="left"/>
      <protection/>
    </xf>
    <xf numFmtId="165" fontId="4" fillId="0" borderId="24" xfId="0" applyNumberFormat="1" applyFont="1" applyBorder="1" applyAlignment="1" applyProtection="1">
      <alignment wrapText="1"/>
      <protection/>
    </xf>
    <xf numFmtId="165" fontId="4" fillId="0" borderId="22" xfId="0" applyNumberFormat="1" applyFont="1" applyBorder="1" applyAlignment="1" applyProtection="1">
      <alignment wrapText="1"/>
      <protection/>
    </xf>
    <xf numFmtId="165" fontId="4" fillId="0" borderId="23" xfId="0" applyNumberFormat="1" applyFont="1" applyBorder="1" applyAlignment="1" applyProtection="1">
      <alignment wrapText="1"/>
      <protection/>
    </xf>
    <xf numFmtId="165" fontId="8" fillId="0" borderId="24" xfId="0" applyNumberFormat="1" applyFont="1" applyFill="1" applyBorder="1" applyAlignment="1" applyProtection="1">
      <alignment/>
      <protection/>
    </xf>
    <xf numFmtId="165" fontId="10" fillId="0" borderId="14" xfId="0" applyNumberFormat="1" applyFont="1" applyBorder="1" applyAlignment="1" applyProtection="1">
      <alignment horizontal="left" indent="1"/>
      <protection/>
    </xf>
    <xf numFmtId="165" fontId="10" fillId="0" borderId="13" xfId="0" applyNumberFormat="1" applyFont="1" applyBorder="1" applyAlignment="1" applyProtection="1">
      <alignment wrapText="1"/>
      <protection/>
    </xf>
    <xf numFmtId="165" fontId="9" fillId="0" borderId="30" xfId="0" applyNumberFormat="1" applyFont="1" applyFill="1" applyBorder="1" applyAlignment="1" applyProtection="1">
      <alignment/>
      <protection/>
    </xf>
    <xf numFmtId="165" fontId="9" fillId="0" borderId="31" xfId="0" applyNumberFormat="1" applyFont="1" applyFill="1" applyBorder="1" applyAlignment="1" applyProtection="1">
      <alignment/>
      <protection/>
    </xf>
    <xf numFmtId="165" fontId="10" fillId="0" borderId="32" xfId="0" applyNumberFormat="1" applyFont="1" applyBorder="1" applyAlignment="1" applyProtection="1">
      <alignment wrapText="1"/>
      <protection/>
    </xf>
    <xf numFmtId="165" fontId="10" fillId="0" borderId="30" xfId="0" applyNumberFormat="1" applyFont="1" applyBorder="1" applyAlignment="1" applyProtection="1">
      <alignment wrapText="1"/>
      <protection/>
    </xf>
    <xf numFmtId="165" fontId="10" fillId="0" borderId="31" xfId="0" applyNumberFormat="1" applyFont="1" applyBorder="1" applyAlignment="1" applyProtection="1">
      <alignment wrapText="1"/>
      <protection/>
    </xf>
    <xf numFmtId="165" fontId="9" fillId="0" borderId="32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8" fillId="0" borderId="26" xfId="0" applyFont="1" applyBorder="1" applyAlignment="1" applyProtection="1">
      <alignment horizontal="center" vertical="top"/>
      <protection/>
    </xf>
    <xf numFmtId="0" fontId="8" fillId="0" borderId="27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8" fillId="0" borderId="25" xfId="0" applyFont="1" applyBorder="1" applyAlignment="1" applyProtection="1">
      <alignment horizontal="center" vertical="top"/>
      <protection/>
    </xf>
    <xf numFmtId="165" fontId="11" fillId="0" borderId="0" xfId="0" applyNumberFormat="1" applyFont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right" wrapText="1"/>
      <protection/>
    </xf>
    <xf numFmtId="0" fontId="11" fillId="0" borderId="29" xfId="0" applyFont="1" applyBorder="1" applyAlignment="1" applyProtection="1">
      <alignment horizontal="right" wrapText="1"/>
      <protection/>
    </xf>
    <xf numFmtId="165" fontId="50" fillId="0" borderId="30" xfId="0" applyNumberFormat="1" applyFont="1" applyFill="1" applyBorder="1" applyAlignment="1" applyProtection="1">
      <alignment wrapText="1"/>
      <protection/>
    </xf>
    <xf numFmtId="165" fontId="50" fillId="0" borderId="31" xfId="0" applyNumberFormat="1" applyFont="1" applyFill="1" applyBorder="1" applyAlignment="1" applyProtection="1">
      <alignment wrapText="1"/>
      <protection/>
    </xf>
    <xf numFmtId="165" fontId="50" fillId="0" borderId="30" xfId="0" applyNumberFormat="1" applyFont="1" applyFill="1" applyBorder="1" applyAlignment="1" applyProtection="1">
      <alignment wrapText="1"/>
      <protection/>
    </xf>
    <xf numFmtId="165" fontId="50" fillId="0" borderId="31" xfId="0" applyNumberFormat="1" applyFont="1" applyFill="1" applyBorder="1" applyAlignment="1" applyProtection="1">
      <alignment wrapText="1"/>
      <protection/>
    </xf>
    <xf numFmtId="165" fontId="50" fillId="0" borderId="30" xfId="0" applyNumberFormat="1" applyFont="1" applyFill="1" applyBorder="1" applyAlignment="1" applyProtection="1">
      <alignment wrapText="1"/>
      <protection/>
    </xf>
    <xf numFmtId="165" fontId="50" fillId="0" borderId="31" xfId="0" applyNumberFormat="1" applyFont="1" applyFill="1" applyBorder="1" applyAlignment="1" applyProtection="1">
      <alignment wrapText="1"/>
      <protection/>
    </xf>
    <xf numFmtId="165" fontId="50" fillId="0" borderId="30" xfId="0" applyNumberFormat="1" applyFont="1" applyFill="1" applyBorder="1" applyAlignment="1" applyProtection="1">
      <alignment wrapText="1"/>
      <protection/>
    </xf>
    <xf numFmtId="165" fontId="50" fillId="0" borderId="31" xfId="0" applyNumberFormat="1" applyFont="1" applyFill="1" applyBorder="1" applyAlignment="1" applyProtection="1">
      <alignment wrapText="1"/>
      <protection/>
    </xf>
    <xf numFmtId="165" fontId="50" fillId="0" borderId="30" xfId="0" applyNumberFormat="1" applyFont="1" applyFill="1" applyBorder="1" applyAlignment="1" applyProtection="1">
      <alignment wrapText="1"/>
      <protection/>
    </xf>
    <xf numFmtId="165" fontId="50" fillId="0" borderId="31" xfId="0" applyNumberFormat="1" applyFont="1" applyFill="1" applyBorder="1" applyAlignment="1" applyProtection="1">
      <alignment wrapText="1"/>
      <protection/>
    </xf>
    <xf numFmtId="165" fontId="50" fillId="0" borderId="30" xfId="0" applyNumberFormat="1" applyFont="1" applyFill="1" applyBorder="1" applyAlignment="1" applyProtection="1">
      <alignment wrapText="1"/>
      <protection/>
    </xf>
    <xf numFmtId="165" fontId="50" fillId="0" borderId="31" xfId="0" applyNumberFormat="1" applyFont="1" applyFill="1" applyBorder="1" applyAlignment="1" applyProtection="1">
      <alignment wrapText="1"/>
      <protection/>
    </xf>
    <xf numFmtId="165" fontId="50" fillId="0" borderId="30" xfId="0" applyNumberFormat="1" applyFont="1" applyFill="1" applyBorder="1" applyAlignment="1" applyProtection="1">
      <alignment wrapText="1"/>
      <protection/>
    </xf>
    <xf numFmtId="165" fontId="50" fillId="0" borderId="31" xfId="0" applyNumberFormat="1" applyFont="1" applyFill="1" applyBorder="1" applyAlignment="1" applyProtection="1">
      <alignment wrapText="1"/>
      <protection/>
    </xf>
    <xf numFmtId="165" fontId="50" fillId="0" borderId="30" xfId="0" applyNumberFormat="1" applyFont="1" applyFill="1" applyBorder="1" applyAlignment="1" applyProtection="1">
      <alignment wrapText="1"/>
      <protection/>
    </xf>
    <xf numFmtId="165" fontId="50" fillId="0" borderId="31" xfId="0" applyNumberFormat="1" applyFont="1" applyFill="1" applyBorder="1" applyAlignment="1" applyProtection="1">
      <alignment wrapText="1"/>
      <protection/>
    </xf>
    <xf numFmtId="165" fontId="50" fillId="0" borderId="30" xfId="0" applyNumberFormat="1" applyFont="1" applyFill="1" applyBorder="1" applyAlignment="1" applyProtection="1">
      <alignment wrapText="1"/>
      <protection/>
    </xf>
    <xf numFmtId="165" fontId="50" fillId="0" borderId="31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showGridLines="0" tabSelected="1" zoomScalePageLayoutView="0" workbookViewId="0" topLeftCell="A1">
      <selection activeCell="F25" sqref="F25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6.7109375" style="0" customWidth="1"/>
    <col min="4" max="14" width="10.7109375" style="0" customWidth="1"/>
    <col min="15" max="15" width="11.7109375" style="0" customWidth="1"/>
    <col min="16" max="21" width="10.7109375" style="0" customWidth="1"/>
    <col min="22" max="22" width="0" style="0" hidden="1" customWidth="1"/>
  </cols>
  <sheetData>
    <row r="1" spans="1:21" ht="16.5">
      <c r="A1" s="2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5" customFormat="1" ht="16.5">
      <c r="A3" s="4" t="s">
        <v>0</v>
      </c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9" customFormat="1" ht="16.5" customHeight="1">
      <c r="A4" s="6" t="s">
        <v>0</v>
      </c>
      <c r="B4" s="7" t="s">
        <v>0</v>
      </c>
      <c r="C4" s="8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s="9" customFormat="1" ht="81.75" customHeight="1">
      <c r="A5" s="10" t="s">
        <v>0</v>
      </c>
      <c r="B5" s="11" t="s">
        <v>4</v>
      </c>
      <c r="C5" s="12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9" t="s">
        <v>23</v>
      </c>
    </row>
    <row r="6" spans="1:21" s="9" customFormat="1" ht="12.75">
      <c r="A6" s="6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7"/>
      <c r="M6" s="15"/>
      <c r="N6" s="16"/>
      <c r="O6" s="16"/>
      <c r="P6" s="16"/>
      <c r="Q6" s="16"/>
      <c r="R6" s="16"/>
      <c r="S6" s="16"/>
      <c r="T6" s="16"/>
      <c r="U6" s="17"/>
    </row>
    <row r="7" spans="1:21" s="9" customFormat="1" ht="12.75">
      <c r="A7" s="18" t="s">
        <v>0</v>
      </c>
      <c r="B7" s="19" t="s">
        <v>24</v>
      </c>
      <c r="C7" s="14"/>
      <c r="D7" s="20"/>
      <c r="E7" s="21"/>
      <c r="F7" s="21"/>
      <c r="G7" s="21"/>
      <c r="H7" s="21"/>
      <c r="I7" s="21"/>
      <c r="J7" s="21"/>
      <c r="K7" s="21"/>
      <c r="L7" s="22"/>
      <c r="M7" s="20"/>
      <c r="N7" s="21"/>
      <c r="O7" s="21"/>
      <c r="P7" s="21"/>
      <c r="Q7" s="21"/>
      <c r="R7" s="21"/>
      <c r="S7" s="21"/>
      <c r="T7" s="21"/>
      <c r="U7" s="22"/>
    </row>
    <row r="8" spans="1:21" s="9" customFormat="1" ht="12.75">
      <c r="A8" s="18" t="s">
        <v>0</v>
      </c>
      <c r="B8" s="23"/>
      <c r="C8" s="14"/>
      <c r="D8" s="20"/>
      <c r="E8" s="21"/>
      <c r="F8" s="21"/>
      <c r="G8" s="21"/>
      <c r="H8" s="21"/>
      <c r="I8" s="21"/>
      <c r="J8" s="21"/>
      <c r="K8" s="21"/>
      <c r="L8" s="22"/>
      <c r="M8" s="20"/>
      <c r="N8" s="21"/>
      <c r="O8" s="21"/>
      <c r="P8" s="21"/>
      <c r="Q8" s="21"/>
      <c r="R8" s="21"/>
      <c r="S8" s="21"/>
      <c r="T8" s="21"/>
      <c r="U8" s="22"/>
    </row>
    <row r="9" spans="1:22" s="9" customFormat="1" ht="12.75">
      <c r="A9" s="24" t="s">
        <v>25</v>
      </c>
      <c r="B9" s="54" t="s">
        <v>26</v>
      </c>
      <c r="C9" s="55" t="s">
        <v>27</v>
      </c>
      <c r="D9" s="56">
        <v>14972323362</v>
      </c>
      <c r="E9" s="57">
        <v>9242458109</v>
      </c>
      <c r="F9" s="57">
        <v>0</v>
      </c>
      <c r="G9" s="57">
        <v>0</v>
      </c>
      <c r="H9" s="57">
        <v>0</v>
      </c>
      <c r="I9" s="57">
        <v>348667512</v>
      </c>
      <c r="J9" s="57">
        <v>3996587253</v>
      </c>
      <c r="K9" s="57">
        <v>13935818692</v>
      </c>
      <c r="L9" s="58">
        <v>42495854928</v>
      </c>
      <c r="M9" s="59">
        <v>6526582970</v>
      </c>
      <c r="N9" s="60">
        <v>10413239103</v>
      </c>
      <c r="O9" s="57">
        <v>3911694180</v>
      </c>
      <c r="P9" s="60">
        <v>1830462575</v>
      </c>
      <c r="Q9" s="60">
        <v>1164588133</v>
      </c>
      <c r="R9" s="60"/>
      <c r="S9" s="60">
        <v>12587353458</v>
      </c>
      <c r="T9" s="57">
        <v>5018678803</v>
      </c>
      <c r="U9" s="58">
        <v>41452599222</v>
      </c>
      <c r="V9" s="61">
        <v>6603525114</v>
      </c>
    </row>
    <row r="10" spans="1:22" s="9" customFormat="1" ht="12.75">
      <c r="A10" s="24" t="s">
        <v>25</v>
      </c>
      <c r="B10" s="54" t="s">
        <v>28</v>
      </c>
      <c r="C10" s="55" t="s">
        <v>29</v>
      </c>
      <c r="D10" s="56">
        <v>7301425885</v>
      </c>
      <c r="E10" s="57">
        <v>5154301071</v>
      </c>
      <c r="F10" s="57">
        <v>0</v>
      </c>
      <c r="G10" s="57">
        <v>0</v>
      </c>
      <c r="H10" s="57">
        <v>0</v>
      </c>
      <c r="I10" s="57">
        <v>722424143</v>
      </c>
      <c r="J10" s="57">
        <v>2516714548</v>
      </c>
      <c r="K10" s="57">
        <v>6823343168</v>
      </c>
      <c r="L10" s="58">
        <v>22518208815</v>
      </c>
      <c r="M10" s="59">
        <v>3065776701</v>
      </c>
      <c r="N10" s="60">
        <v>6592075472</v>
      </c>
      <c r="O10" s="57">
        <v>2992720076</v>
      </c>
      <c r="P10" s="60">
        <v>1214150718</v>
      </c>
      <c r="Q10" s="60">
        <v>761203150</v>
      </c>
      <c r="R10" s="60"/>
      <c r="S10" s="60">
        <v>4871641349</v>
      </c>
      <c r="T10" s="57">
        <v>2904171157</v>
      </c>
      <c r="U10" s="58">
        <v>22401738623</v>
      </c>
      <c r="V10" s="61">
        <v>2506467546</v>
      </c>
    </row>
    <row r="11" spans="1:22" s="9" customFormat="1" ht="12.75">
      <c r="A11" s="24" t="s">
        <v>25</v>
      </c>
      <c r="B11" s="54" t="s">
        <v>30</v>
      </c>
      <c r="C11" s="55" t="s">
        <v>31</v>
      </c>
      <c r="D11" s="56">
        <v>47075967445</v>
      </c>
      <c r="E11" s="57">
        <v>47305504800</v>
      </c>
      <c r="F11" s="57">
        <v>0</v>
      </c>
      <c r="G11" s="57">
        <v>0</v>
      </c>
      <c r="H11" s="57">
        <v>0</v>
      </c>
      <c r="I11" s="57">
        <v>6290141314</v>
      </c>
      <c r="J11" s="57">
        <v>14044048270</v>
      </c>
      <c r="K11" s="57">
        <v>60071671947</v>
      </c>
      <c r="L11" s="58">
        <v>174787333776</v>
      </c>
      <c r="M11" s="59">
        <v>33195231441</v>
      </c>
      <c r="N11" s="60">
        <v>64519229859</v>
      </c>
      <c r="O11" s="57">
        <v>22774655676</v>
      </c>
      <c r="P11" s="60">
        <v>10250630668</v>
      </c>
      <c r="Q11" s="60">
        <v>6190496762</v>
      </c>
      <c r="R11" s="60"/>
      <c r="S11" s="60">
        <v>23095556426</v>
      </c>
      <c r="T11" s="57">
        <v>15370011765</v>
      </c>
      <c r="U11" s="58">
        <v>175395812597</v>
      </c>
      <c r="V11" s="61">
        <v>7963358041</v>
      </c>
    </row>
    <row r="12" spans="1:22" s="9" customFormat="1" ht="12.75">
      <c r="A12" s="24" t="s">
        <v>25</v>
      </c>
      <c r="B12" s="54" t="s">
        <v>32</v>
      </c>
      <c r="C12" s="55" t="s">
        <v>33</v>
      </c>
      <c r="D12" s="56">
        <v>25293694105</v>
      </c>
      <c r="E12" s="57">
        <v>20841701226</v>
      </c>
      <c r="F12" s="57">
        <v>0</v>
      </c>
      <c r="G12" s="57">
        <v>0</v>
      </c>
      <c r="H12" s="57">
        <v>0</v>
      </c>
      <c r="I12" s="57">
        <v>1178170049</v>
      </c>
      <c r="J12" s="57">
        <v>3600014006</v>
      </c>
      <c r="K12" s="57">
        <v>32714011601</v>
      </c>
      <c r="L12" s="58">
        <v>83627590987</v>
      </c>
      <c r="M12" s="59">
        <v>16338630163</v>
      </c>
      <c r="N12" s="60">
        <v>26765689930</v>
      </c>
      <c r="O12" s="57">
        <v>9541883951</v>
      </c>
      <c r="P12" s="60">
        <v>2247658751</v>
      </c>
      <c r="Q12" s="60">
        <v>1643836349</v>
      </c>
      <c r="R12" s="60"/>
      <c r="S12" s="60">
        <v>18513260887</v>
      </c>
      <c r="T12" s="57">
        <v>8122572146</v>
      </c>
      <c r="U12" s="58">
        <v>83173532177</v>
      </c>
      <c r="V12" s="61">
        <v>9063964287</v>
      </c>
    </row>
    <row r="13" spans="1:22" s="9" customFormat="1" ht="12.75">
      <c r="A13" s="24" t="s">
        <v>25</v>
      </c>
      <c r="B13" s="54" t="s">
        <v>34</v>
      </c>
      <c r="C13" s="55" t="s">
        <v>35</v>
      </c>
      <c r="D13" s="56">
        <v>8039248886</v>
      </c>
      <c r="E13" s="57">
        <v>3188509498</v>
      </c>
      <c r="F13" s="57">
        <v>0</v>
      </c>
      <c r="G13" s="57">
        <v>0</v>
      </c>
      <c r="H13" s="57">
        <v>0</v>
      </c>
      <c r="I13" s="57">
        <v>140795336</v>
      </c>
      <c r="J13" s="57">
        <v>1331717329</v>
      </c>
      <c r="K13" s="57">
        <v>9245224261</v>
      </c>
      <c r="L13" s="58">
        <v>21945495310</v>
      </c>
      <c r="M13" s="59">
        <v>2275980906</v>
      </c>
      <c r="N13" s="60">
        <v>4522199860</v>
      </c>
      <c r="O13" s="57">
        <v>1379077866</v>
      </c>
      <c r="P13" s="60">
        <v>333921559</v>
      </c>
      <c r="Q13" s="60">
        <v>415061348</v>
      </c>
      <c r="R13" s="60"/>
      <c r="S13" s="60">
        <v>11784600606</v>
      </c>
      <c r="T13" s="57">
        <v>2020880838</v>
      </c>
      <c r="U13" s="58">
        <v>22731722983</v>
      </c>
      <c r="V13" s="61">
        <v>4813689556</v>
      </c>
    </row>
    <row r="14" spans="1:22" s="9" customFormat="1" ht="12.75">
      <c r="A14" s="24" t="s">
        <v>25</v>
      </c>
      <c r="B14" s="54" t="s">
        <v>36</v>
      </c>
      <c r="C14" s="55" t="s">
        <v>37</v>
      </c>
      <c r="D14" s="56">
        <v>7963454811</v>
      </c>
      <c r="E14" s="57">
        <v>5158376724</v>
      </c>
      <c r="F14" s="57">
        <v>0</v>
      </c>
      <c r="G14" s="57">
        <v>0</v>
      </c>
      <c r="H14" s="57">
        <v>0</v>
      </c>
      <c r="I14" s="57">
        <v>572677909</v>
      </c>
      <c r="J14" s="57">
        <v>2620178882</v>
      </c>
      <c r="K14" s="57">
        <v>8306051491</v>
      </c>
      <c r="L14" s="58">
        <v>24620739817</v>
      </c>
      <c r="M14" s="59">
        <v>3868470861</v>
      </c>
      <c r="N14" s="60">
        <v>6293908738</v>
      </c>
      <c r="O14" s="57">
        <v>1994804592</v>
      </c>
      <c r="P14" s="60">
        <v>607691346</v>
      </c>
      <c r="Q14" s="60">
        <v>757438006</v>
      </c>
      <c r="R14" s="60"/>
      <c r="S14" s="60">
        <v>7076628199</v>
      </c>
      <c r="T14" s="57">
        <v>2877808895</v>
      </c>
      <c r="U14" s="58">
        <v>23476750637</v>
      </c>
      <c r="V14" s="61">
        <v>3264638331</v>
      </c>
    </row>
    <row r="15" spans="1:22" s="9" customFormat="1" ht="12.75">
      <c r="A15" s="24" t="s">
        <v>25</v>
      </c>
      <c r="B15" s="54" t="s">
        <v>38</v>
      </c>
      <c r="C15" s="55" t="s">
        <v>39</v>
      </c>
      <c r="D15" s="56">
        <v>6395388377</v>
      </c>
      <c r="E15" s="57">
        <v>4910521332</v>
      </c>
      <c r="F15" s="57">
        <v>0</v>
      </c>
      <c r="G15" s="57">
        <v>0</v>
      </c>
      <c r="H15" s="57">
        <v>0</v>
      </c>
      <c r="I15" s="57">
        <v>335910618</v>
      </c>
      <c r="J15" s="57">
        <v>3150485684</v>
      </c>
      <c r="K15" s="57">
        <v>8399117132</v>
      </c>
      <c r="L15" s="58">
        <v>23191423143</v>
      </c>
      <c r="M15" s="59">
        <v>2563770835</v>
      </c>
      <c r="N15" s="60">
        <v>6246051501</v>
      </c>
      <c r="O15" s="57">
        <v>2286503810</v>
      </c>
      <c r="P15" s="60">
        <v>894469322</v>
      </c>
      <c r="Q15" s="60">
        <v>703016389</v>
      </c>
      <c r="R15" s="60"/>
      <c r="S15" s="60">
        <v>7321576032</v>
      </c>
      <c r="T15" s="57">
        <v>2516778770</v>
      </c>
      <c r="U15" s="58">
        <v>22532166659</v>
      </c>
      <c r="V15" s="61">
        <v>3162008453</v>
      </c>
    </row>
    <row r="16" spans="1:22" s="9" customFormat="1" ht="12.75">
      <c r="A16" s="24" t="s">
        <v>25</v>
      </c>
      <c r="B16" s="54" t="s">
        <v>40</v>
      </c>
      <c r="C16" s="55" t="s">
        <v>41</v>
      </c>
      <c r="D16" s="56">
        <v>3454724079</v>
      </c>
      <c r="E16" s="57">
        <v>1966336017</v>
      </c>
      <c r="F16" s="57">
        <v>0</v>
      </c>
      <c r="G16" s="57">
        <v>0</v>
      </c>
      <c r="H16" s="57">
        <v>0</v>
      </c>
      <c r="I16" s="57">
        <v>109158212</v>
      </c>
      <c r="J16" s="57">
        <v>777378960</v>
      </c>
      <c r="K16" s="57">
        <v>2813222155</v>
      </c>
      <c r="L16" s="58">
        <v>9120819423</v>
      </c>
      <c r="M16" s="59">
        <v>1526428117</v>
      </c>
      <c r="N16" s="60">
        <v>2542765408</v>
      </c>
      <c r="O16" s="57">
        <v>845505626</v>
      </c>
      <c r="P16" s="60">
        <v>344267436</v>
      </c>
      <c r="Q16" s="60">
        <v>286052961</v>
      </c>
      <c r="R16" s="60"/>
      <c r="S16" s="60">
        <v>2373036097</v>
      </c>
      <c r="T16" s="57">
        <v>884236738</v>
      </c>
      <c r="U16" s="58">
        <v>8802292383</v>
      </c>
      <c r="V16" s="61">
        <v>1109158922</v>
      </c>
    </row>
    <row r="17" spans="1:22" s="9" customFormat="1" ht="12.75">
      <c r="A17" s="24" t="s">
        <v>25</v>
      </c>
      <c r="B17" s="62" t="s">
        <v>42</v>
      </c>
      <c r="C17" s="55" t="s">
        <v>43</v>
      </c>
      <c r="D17" s="56">
        <v>24632853816</v>
      </c>
      <c r="E17" s="57">
        <v>19378235995</v>
      </c>
      <c r="F17" s="57">
        <v>0</v>
      </c>
      <c r="G17" s="57">
        <v>0</v>
      </c>
      <c r="H17" s="57">
        <v>0</v>
      </c>
      <c r="I17" s="57">
        <v>1855552748</v>
      </c>
      <c r="J17" s="57">
        <v>4160121996</v>
      </c>
      <c r="K17" s="57">
        <v>25560097634</v>
      </c>
      <c r="L17" s="58">
        <v>75586862189</v>
      </c>
      <c r="M17" s="59">
        <v>15199335003</v>
      </c>
      <c r="N17" s="60">
        <v>26570193607</v>
      </c>
      <c r="O17" s="57">
        <v>5783759296</v>
      </c>
      <c r="P17" s="60">
        <v>3125347034</v>
      </c>
      <c r="Q17" s="60">
        <v>2530877846</v>
      </c>
      <c r="R17" s="60"/>
      <c r="S17" s="60">
        <v>9881977052</v>
      </c>
      <c r="T17" s="57">
        <v>12077016329</v>
      </c>
      <c r="U17" s="58">
        <v>75168506167</v>
      </c>
      <c r="V17" s="61">
        <v>4027105295</v>
      </c>
    </row>
    <row r="18" spans="1:22" s="9" customFormat="1" ht="12.75">
      <c r="A18" s="25" t="s">
        <v>0</v>
      </c>
      <c r="B18" s="63" t="s">
        <v>630</v>
      </c>
      <c r="C18" s="64" t="s">
        <v>0</v>
      </c>
      <c r="D18" s="65">
        <f aca="true" t="shared" si="0" ref="D18:V18">SUM(D9:D17)</f>
        <v>145129080766</v>
      </c>
      <c r="E18" s="66">
        <f t="shared" si="0"/>
        <v>117145944772</v>
      </c>
      <c r="F18" s="66">
        <f t="shared" si="0"/>
        <v>0</v>
      </c>
      <c r="G18" s="66">
        <f t="shared" si="0"/>
        <v>0</v>
      </c>
      <c r="H18" s="66">
        <f t="shared" si="0"/>
        <v>0</v>
      </c>
      <c r="I18" s="66">
        <f t="shared" si="0"/>
        <v>11553497841</v>
      </c>
      <c r="J18" s="66">
        <f t="shared" si="0"/>
        <v>36197246928</v>
      </c>
      <c r="K18" s="66">
        <f t="shared" si="0"/>
        <v>167868558081</v>
      </c>
      <c r="L18" s="67">
        <f t="shared" si="0"/>
        <v>477894328388</v>
      </c>
      <c r="M18" s="68">
        <f t="shared" si="0"/>
        <v>84560206997</v>
      </c>
      <c r="N18" s="69">
        <f t="shared" si="0"/>
        <v>154465353478</v>
      </c>
      <c r="O18" s="66">
        <f t="shared" si="0"/>
        <v>51510605073</v>
      </c>
      <c r="P18" s="69">
        <f t="shared" si="0"/>
        <v>20848599409</v>
      </c>
      <c r="Q18" s="69">
        <f t="shared" si="0"/>
        <v>14452570944</v>
      </c>
      <c r="R18" s="69">
        <f t="shared" si="0"/>
        <v>0</v>
      </c>
      <c r="S18" s="69">
        <f t="shared" si="0"/>
        <v>97505630106</v>
      </c>
      <c r="T18" s="66">
        <f t="shared" si="0"/>
        <v>51792155441</v>
      </c>
      <c r="U18" s="67">
        <f t="shared" si="0"/>
        <v>475135121448</v>
      </c>
      <c r="V18" s="61">
        <f t="shared" si="0"/>
        <v>42513915545</v>
      </c>
    </row>
    <row r="19" spans="1:22" s="9" customFormat="1" ht="12.75" customHeight="1">
      <c r="A19" s="26" t="s">
        <v>0</v>
      </c>
      <c r="B19" s="70"/>
      <c r="C19" s="71"/>
      <c r="D19" s="72"/>
      <c r="E19" s="73"/>
      <c r="F19" s="73"/>
      <c r="G19" s="73"/>
      <c r="H19" s="73"/>
      <c r="I19" s="73"/>
      <c r="J19" s="73"/>
      <c r="K19" s="73"/>
      <c r="L19" s="74"/>
      <c r="M19" s="72"/>
      <c r="N19" s="73"/>
      <c r="O19" s="73"/>
      <c r="P19" s="73"/>
      <c r="Q19" s="73"/>
      <c r="R19" s="73"/>
      <c r="S19" s="73"/>
      <c r="T19" s="73"/>
      <c r="U19" s="74"/>
      <c r="V19" s="61"/>
    </row>
    <row r="20" spans="1:22" s="9" customFormat="1" ht="12.75">
      <c r="A20" s="27" t="s">
        <v>0</v>
      </c>
      <c r="B20" s="123" t="s">
        <v>44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61"/>
    </row>
    <row r="21" spans="1:22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</row>
    <row r="22" spans="1:22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</row>
    <row r="23" spans="1:22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</row>
    <row r="24" spans="1:22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</row>
    <row r="25" spans="1:22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</row>
    <row r="26" spans="1:22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</row>
    <row r="27" spans="1:22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</row>
    <row r="28" spans="1:22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1:22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</row>
    <row r="30" spans="1:22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</row>
    <row r="31" spans="1:22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2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</row>
    <row r="33" spans="1:22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</row>
    <row r="34" spans="1:22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2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1:22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1:22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1:22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22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1:22" ht="12.75">
      <c r="A84" s="2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2:U2"/>
    <mergeCell ref="M4:U4"/>
    <mergeCell ref="B20:U20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2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4</v>
      </c>
      <c r="C5" s="35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1" t="s">
        <v>23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605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567</v>
      </c>
      <c r="B9" s="77" t="s">
        <v>329</v>
      </c>
      <c r="C9" s="78" t="s">
        <v>330</v>
      </c>
      <c r="D9" s="79">
        <v>205152190</v>
      </c>
      <c r="E9" s="79">
        <v>116741494</v>
      </c>
      <c r="F9" s="79">
        <v>0</v>
      </c>
      <c r="G9" s="79">
        <v>0</v>
      </c>
      <c r="H9" s="79">
        <v>0</v>
      </c>
      <c r="I9" s="79">
        <v>573460</v>
      </c>
      <c r="J9" s="79">
        <v>43060419</v>
      </c>
      <c r="K9" s="79">
        <v>238011918</v>
      </c>
      <c r="L9" s="79">
        <v>603539481</v>
      </c>
      <c r="M9" s="79">
        <v>111283176</v>
      </c>
      <c r="N9" s="79">
        <v>47269590</v>
      </c>
      <c r="O9" s="79">
        <v>50119954</v>
      </c>
      <c r="P9" s="79">
        <v>13666067</v>
      </c>
      <c r="Q9" s="79">
        <v>11705585</v>
      </c>
      <c r="R9" s="79"/>
      <c r="S9" s="79">
        <v>373877000</v>
      </c>
      <c r="T9" s="79">
        <v>90761923</v>
      </c>
      <c r="U9" s="80">
        <v>698683295</v>
      </c>
      <c r="V9" s="81">
        <v>282451000</v>
      </c>
    </row>
    <row r="10" spans="1:22" ht="13.5">
      <c r="A10" s="43" t="s">
        <v>567</v>
      </c>
      <c r="B10" s="77" t="s">
        <v>331</v>
      </c>
      <c r="C10" s="78" t="s">
        <v>332</v>
      </c>
      <c r="D10" s="79">
        <v>338702723</v>
      </c>
      <c r="E10" s="79">
        <v>349750440</v>
      </c>
      <c r="F10" s="79">
        <v>0</v>
      </c>
      <c r="G10" s="79">
        <v>0</v>
      </c>
      <c r="H10" s="79">
        <v>0</v>
      </c>
      <c r="I10" s="79">
        <v>0</v>
      </c>
      <c r="J10" s="79">
        <v>178192248</v>
      </c>
      <c r="K10" s="79">
        <v>376910362</v>
      </c>
      <c r="L10" s="79">
        <v>1243555773</v>
      </c>
      <c r="M10" s="79">
        <v>191113118</v>
      </c>
      <c r="N10" s="79">
        <v>288785177</v>
      </c>
      <c r="O10" s="79">
        <v>66587603</v>
      </c>
      <c r="P10" s="79">
        <v>45386813</v>
      </c>
      <c r="Q10" s="79">
        <v>33849665</v>
      </c>
      <c r="R10" s="79"/>
      <c r="S10" s="79">
        <v>219079250</v>
      </c>
      <c r="T10" s="79">
        <v>68873340</v>
      </c>
      <c r="U10" s="80">
        <v>913674966</v>
      </c>
      <c r="V10" s="81">
        <v>281055000</v>
      </c>
    </row>
    <row r="11" spans="1:22" ht="13.5">
      <c r="A11" s="43" t="s">
        <v>567</v>
      </c>
      <c r="B11" s="77" t="s">
        <v>333</v>
      </c>
      <c r="C11" s="78" t="s">
        <v>334</v>
      </c>
      <c r="D11" s="79">
        <v>256932786</v>
      </c>
      <c r="E11" s="79">
        <v>126040000</v>
      </c>
      <c r="F11" s="79">
        <v>0</v>
      </c>
      <c r="G11" s="79">
        <v>0</v>
      </c>
      <c r="H11" s="79">
        <v>0</v>
      </c>
      <c r="I11" s="79">
        <v>7919506</v>
      </c>
      <c r="J11" s="79">
        <v>71441606</v>
      </c>
      <c r="K11" s="79">
        <v>285700750</v>
      </c>
      <c r="L11" s="79">
        <v>748034648</v>
      </c>
      <c r="M11" s="79">
        <v>85778609</v>
      </c>
      <c r="N11" s="79">
        <v>136352168</v>
      </c>
      <c r="O11" s="79">
        <v>17149349</v>
      </c>
      <c r="P11" s="79">
        <v>11176605</v>
      </c>
      <c r="Q11" s="79">
        <v>13596655</v>
      </c>
      <c r="R11" s="79"/>
      <c r="S11" s="79">
        <v>299025305</v>
      </c>
      <c r="T11" s="79">
        <v>42710674</v>
      </c>
      <c r="U11" s="80">
        <v>605789365</v>
      </c>
      <c r="V11" s="81">
        <v>152143750</v>
      </c>
    </row>
    <row r="12" spans="1:22" ht="13.5">
      <c r="A12" s="43" t="s">
        <v>567</v>
      </c>
      <c r="B12" s="77" t="s">
        <v>335</v>
      </c>
      <c r="C12" s="78" t="s">
        <v>336</v>
      </c>
      <c r="D12" s="79">
        <v>119368072</v>
      </c>
      <c r="E12" s="79">
        <v>102985870</v>
      </c>
      <c r="F12" s="79">
        <v>0</v>
      </c>
      <c r="G12" s="79">
        <v>0</v>
      </c>
      <c r="H12" s="79">
        <v>0</v>
      </c>
      <c r="I12" s="79">
        <v>0</v>
      </c>
      <c r="J12" s="79">
        <v>72582787</v>
      </c>
      <c r="K12" s="79">
        <v>174093210</v>
      </c>
      <c r="L12" s="79">
        <v>469029939</v>
      </c>
      <c r="M12" s="79">
        <v>71040802</v>
      </c>
      <c r="N12" s="79">
        <v>88730537</v>
      </c>
      <c r="O12" s="79">
        <v>28574309</v>
      </c>
      <c r="P12" s="79">
        <v>15951820</v>
      </c>
      <c r="Q12" s="79">
        <v>8412030</v>
      </c>
      <c r="R12" s="79"/>
      <c r="S12" s="79">
        <v>144391100</v>
      </c>
      <c r="T12" s="79">
        <v>63444624</v>
      </c>
      <c r="U12" s="80">
        <v>420545222</v>
      </c>
      <c r="V12" s="81">
        <v>68235900</v>
      </c>
    </row>
    <row r="13" spans="1:22" ht="13.5">
      <c r="A13" s="43" t="s">
        <v>567</v>
      </c>
      <c r="B13" s="77" t="s">
        <v>337</v>
      </c>
      <c r="C13" s="78" t="s">
        <v>338</v>
      </c>
      <c r="D13" s="79">
        <v>272872775</v>
      </c>
      <c r="E13" s="79">
        <v>389634400</v>
      </c>
      <c r="F13" s="79">
        <v>0</v>
      </c>
      <c r="G13" s="79">
        <v>0</v>
      </c>
      <c r="H13" s="79">
        <v>0</v>
      </c>
      <c r="I13" s="79">
        <v>44305900</v>
      </c>
      <c r="J13" s="79">
        <v>70365300</v>
      </c>
      <c r="K13" s="79">
        <v>298333724</v>
      </c>
      <c r="L13" s="79">
        <v>1075512099</v>
      </c>
      <c r="M13" s="79">
        <v>186344900</v>
      </c>
      <c r="N13" s="79">
        <v>484602100</v>
      </c>
      <c r="O13" s="79">
        <v>97933300</v>
      </c>
      <c r="P13" s="79">
        <v>-1400900</v>
      </c>
      <c r="Q13" s="79">
        <v>68199100</v>
      </c>
      <c r="R13" s="79"/>
      <c r="S13" s="79">
        <v>148808700</v>
      </c>
      <c r="T13" s="79">
        <v>61850125</v>
      </c>
      <c r="U13" s="80">
        <v>1046337325</v>
      </c>
      <c r="V13" s="81">
        <v>47514000</v>
      </c>
    </row>
    <row r="14" spans="1:22" ht="13.5">
      <c r="A14" s="43" t="s">
        <v>567</v>
      </c>
      <c r="B14" s="77" t="s">
        <v>339</v>
      </c>
      <c r="C14" s="78" t="s">
        <v>340</v>
      </c>
      <c r="D14" s="79">
        <v>83350512</v>
      </c>
      <c r="E14" s="79">
        <v>90471996</v>
      </c>
      <c r="F14" s="79">
        <v>0</v>
      </c>
      <c r="G14" s="79">
        <v>0</v>
      </c>
      <c r="H14" s="79">
        <v>0</v>
      </c>
      <c r="I14" s="79">
        <v>5470404</v>
      </c>
      <c r="J14" s="79">
        <v>54668604</v>
      </c>
      <c r="K14" s="79">
        <v>102339672</v>
      </c>
      <c r="L14" s="79">
        <v>336301188</v>
      </c>
      <c r="M14" s="79">
        <v>35155536</v>
      </c>
      <c r="N14" s="79">
        <v>77292972</v>
      </c>
      <c r="O14" s="79">
        <v>26309040</v>
      </c>
      <c r="P14" s="79">
        <v>24193572</v>
      </c>
      <c r="Q14" s="79">
        <v>7534032</v>
      </c>
      <c r="R14" s="79"/>
      <c r="S14" s="79">
        <v>95466144</v>
      </c>
      <c r="T14" s="79">
        <v>53927016</v>
      </c>
      <c r="U14" s="80">
        <v>319878312</v>
      </c>
      <c r="V14" s="81">
        <v>34895856</v>
      </c>
    </row>
    <row r="15" spans="1:22" ht="13.5">
      <c r="A15" s="43" t="s">
        <v>567</v>
      </c>
      <c r="B15" s="77" t="s">
        <v>77</v>
      </c>
      <c r="C15" s="78" t="s">
        <v>78</v>
      </c>
      <c r="D15" s="79">
        <v>751812950</v>
      </c>
      <c r="E15" s="79">
        <v>593453816</v>
      </c>
      <c r="F15" s="79">
        <v>0</v>
      </c>
      <c r="G15" s="79">
        <v>0</v>
      </c>
      <c r="H15" s="79">
        <v>0</v>
      </c>
      <c r="I15" s="79">
        <v>134736421</v>
      </c>
      <c r="J15" s="79">
        <v>211081942</v>
      </c>
      <c r="K15" s="79">
        <v>947641360</v>
      </c>
      <c r="L15" s="79">
        <v>2638726489</v>
      </c>
      <c r="M15" s="79">
        <v>387465026</v>
      </c>
      <c r="N15" s="79">
        <v>857067067</v>
      </c>
      <c r="O15" s="79">
        <v>488878691</v>
      </c>
      <c r="P15" s="79">
        <v>145443740</v>
      </c>
      <c r="Q15" s="79">
        <v>109397591</v>
      </c>
      <c r="R15" s="79"/>
      <c r="S15" s="79">
        <v>379499220</v>
      </c>
      <c r="T15" s="79">
        <v>278378053</v>
      </c>
      <c r="U15" s="80">
        <v>2646129388</v>
      </c>
      <c r="V15" s="81">
        <v>130179492</v>
      </c>
    </row>
    <row r="16" spans="1:22" ht="13.5">
      <c r="A16" s="43" t="s">
        <v>568</v>
      </c>
      <c r="B16" s="77" t="s">
        <v>518</v>
      </c>
      <c r="C16" s="78" t="s">
        <v>519</v>
      </c>
      <c r="D16" s="79">
        <v>238104500</v>
      </c>
      <c r="E16" s="79">
        <v>0</v>
      </c>
      <c r="F16" s="79">
        <v>0</v>
      </c>
      <c r="G16" s="79">
        <v>0</v>
      </c>
      <c r="H16" s="79">
        <v>0</v>
      </c>
      <c r="I16" s="79">
        <v>697630</v>
      </c>
      <c r="J16" s="79">
        <v>0</v>
      </c>
      <c r="K16" s="79">
        <v>159607772</v>
      </c>
      <c r="L16" s="79">
        <v>398409902</v>
      </c>
      <c r="M16" s="79">
        <v>0</v>
      </c>
      <c r="N16" s="79">
        <v>0</v>
      </c>
      <c r="O16" s="79">
        <v>0</v>
      </c>
      <c r="P16" s="79">
        <v>129790</v>
      </c>
      <c r="Q16" s="79">
        <v>0</v>
      </c>
      <c r="R16" s="79"/>
      <c r="S16" s="79">
        <v>332064010</v>
      </c>
      <c r="T16" s="79">
        <v>21947270</v>
      </c>
      <c r="U16" s="80">
        <v>354141070</v>
      </c>
      <c r="V16" s="81">
        <v>2481000</v>
      </c>
    </row>
    <row r="17" spans="1:22" ht="12.75">
      <c r="A17" s="44" t="s">
        <v>0</v>
      </c>
      <c r="B17" s="82" t="s">
        <v>606</v>
      </c>
      <c r="C17" s="83" t="s">
        <v>0</v>
      </c>
      <c r="D17" s="83">
        <f aca="true" t="shared" si="0" ref="D17:V17">SUM(D9:D16)</f>
        <v>2266296508</v>
      </c>
      <c r="E17" s="83">
        <f t="shared" si="0"/>
        <v>1769078016</v>
      </c>
      <c r="F17" s="83">
        <f t="shared" si="0"/>
        <v>0</v>
      </c>
      <c r="G17" s="83">
        <f t="shared" si="0"/>
        <v>0</v>
      </c>
      <c r="H17" s="83">
        <f t="shared" si="0"/>
        <v>0</v>
      </c>
      <c r="I17" s="83">
        <f t="shared" si="0"/>
        <v>193703321</v>
      </c>
      <c r="J17" s="83">
        <f t="shared" si="0"/>
        <v>701392906</v>
      </c>
      <c r="K17" s="83">
        <f t="shared" si="0"/>
        <v>2582638768</v>
      </c>
      <c r="L17" s="83">
        <f t="shared" si="0"/>
        <v>7513109519</v>
      </c>
      <c r="M17" s="83">
        <f t="shared" si="0"/>
        <v>1068181167</v>
      </c>
      <c r="N17" s="83">
        <f t="shared" si="0"/>
        <v>1980099611</v>
      </c>
      <c r="O17" s="83">
        <f t="shared" si="0"/>
        <v>775552246</v>
      </c>
      <c r="P17" s="83">
        <f t="shared" si="0"/>
        <v>254547507</v>
      </c>
      <c r="Q17" s="83">
        <f t="shared" si="0"/>
        <v>252694658</v>
      </c>
      <c r="R17" s="83">
        <f t="shared" si="0"/>
        <v>0</v>
      </c>
      <c r="S17" s="83">
        <f t="shared" si="0"/>
        <v>1992210729</v>
      </c>
      <c r="T17" s="83">
        <f t="shared" si="0"/>
        <v>681893025</v>
      </c>
      <c r="U17" s="84">
        <f t="shared" si="0"/>
        <v>7005178943</v>
      </c>
      <c r="V17" s="85">
        <f t="shared" si="0"/>
        <v>998955998</v>
      </c>
    </row>
    <row r="18" spans="1:22" ht="13.5">
      <c r="A18" s="43" t="s">
        <v>567</v>
      </c>
      <c r="B18" s="77" t="s">
        <v>341</v>
      </c>
      <c r="C18" s="78" t="s">
        <v>342</v>
      </c>
      <c r="D18" s="79">
        <v>162891024</v>
      </c>
      <c r="E18" s="79">
        <v>185436072</v>
      </c>
      <c r="F18" s="79">
        <v>0</v>
      </c>
      <c r="G18" s="79">
        <v>0</v>
      </c>
      <c r="H18" s="79">
        <v>0</v>
      </c>
      <c r="I18" s="79">
        <v>3247908</v>
      </c>
      <c r="J18" s="79">
        <v>114675432</v>
      </c>
      <c r="K18" s="79">
        <v>297343200</v>
      </c>
      <c r="L18" s="79">
        <v>763593636</v>
      </c>
      <c r="M18" s="79">
        <v>102129444</v>
      </c>
      <c r="N18" s="79">
        <v>270625596</v>
      </c>
      <c r="O18" s="79">
        <v>58631436</v>
      </c>
      <c r="P18" s="79">
        <v>15018936</v>
      </c>
      <c r="Q18" s="79">
        <v>12233328</v>
      </c>
      <c r="R18" s="79"/>
      <c r="S18" s="79">
        <v>125572344</v>
      </c>
      <c r="T18" s="79">
        <v>135354426</v>
      </c>
      <c r="U18" s="80">
        <v>719565510</v>
      </c>
      <c r="V18" s="81">
        <v>27975996</v>
      </c>
    </row>
    <row r="19" spans="1:22" ht="13.5">
      <c r="A19" s="43" t="s">
        <v>567</v>
      </c>
      <c r="B19" s="77" t="s">
        <v>79</v>
      </c>
      <c r="C19" s="78" t="s">
        <v>80</v>
      </c>
      <c r="D19" s="79">
        <v>985258600</v>
      </c>
      <c r="E19" s="79">
        <v>1223830923</v>
      </c>
      <c r="F19" s="79">
        <v>0</v>
      </c>
      <c r="G19" s="79">
        <v>0</v>
      </c>
      <c r="H19" s="79">
        <v>0</v>
      </c>
      <c r="I19" s="79">
        <v>227796761</v>
      </c>
      <c r="J19" s="79">
        <v>817743301</v>
      </c>
      <c r="K19" s="79">
        <v>1009664027</v>
      </c>
      <c r="L19" s="79">
        <v>4264293612</v>
      </c>
      <c r="M19" s="79">
        <v>800269160</v>
      </c>
      <c r="N19" s="79">
        <v>1281515849</v>
      </c>
      <c r="O19" s="79">
        <v>561546912</v>
      </c>
      <c r="P19" s="79">
        <v>168973806</v>
      </c>
      <c r="Q19" s="79">
        <v>151711620</v>
      </c>
      <c r="R19" s="79"/>
      <c r="S19" s="79">
        <v>475008513</v>
      </c>
      <c r="T19" s="79">
        <v>523047625</v>
      </c>
      <c r="U19" s="80">
        <v>3962073485</v>
      </c>
      <c r="V19" s="81">
        <v>189720843</v>
      </c>
    </row>
    <row r="20" spans="1:22" ht="13.5">
      <c r="A20" s="43" t="s">
        <v>567</v>
      </c>
      <c r="B20" s="77" t="s">
        <v>81</v>
      </c>
      <c r="C20" s="78" t="s">
        <v>82</v>
      </c>
      <c r="D20" s="79">
        <v>761184683</v>
      </c>
      <c r="E20" s="79">
        <v>679555615</v>
      </c>
      <c r="F20" s="79">
        <v>0</v>
      </c>
      <c r="G20" s="79">
        <v>0</v>
      </c>
      <c r="H20" s="79">
        <v>0</v>
      </c>
      <c r="I20" s="79">
        <v>64319880</v>
      </c>
      <c r="J20" s="79">
        <v>80062437</v>
      </c>
      <c r="K20" s="79">
        <v>701018626</v>
      </c>
      <c r="L20" s="79">
        <v>2286141241</v>
      </c>
      <c r="M20" s="79">
        <v>450983555</v>
      </c>
      <c r="N20" s="79">
        <v>847567443</v>
      </c>
      <c r="O20" s="79">
        <v>127399698</v>
      </c>
      <c r="P20" s="79">
        <v>85772092</v>
      </c>
      <c r="Q20" s="79">
        <v>91312090</v>
      </c>
      <c r="R20" s="79"/>
      <c r="S20" s="79">
        <v>272887520</v>
      </c>
      <c r="T20" s="79">
        <v>234967442</v>
      </c>
      <c r="U20" s="80">
        <v>2110889840</v>
      </c>
      <c r="V20" s="81">
        <v>189324480</v>
      </c>
    </row>
    <row r="21" spans="1:22" ht="13.5">
      <c r="A21" s="43" t="s">
        <v>567</v>
      </c>
      <c r="B21" s="77" t="s">
        <v>343</v>
      </c>
      <c r="C21" s="78" t="s">
        <v>344</v>
      </c>
      <c r="D21" s="79">
        <v>128149818</v>
      </c>
      <c r="E21" s="79">
        <v>64903884</v>
      </c>
      <c r="F21" s="79">
        <v>0</v>
      </c>
      <c r="G21" s="79">
        <v>0</v>
      </c>
      <c r="H21" s="79">
        <v>0</v>
      </c>
      <c r="I21" s="79">
        <v>2100000</v>
      </c>
      <c r="J21" s="79">
        <v>71904384</v>
      </c>
      <c r="K21" s="79">
        <v>157546976</v>
      </c>
      <c r="L21" s="79">
        <v>424605062</v>
      </c>
      <c r="M21" s="79">
        <v>69602748</v>
      </c>
      <c r="N21" s="79">
        <v>98058096</v>
      </c>
      <c r="O21" s="79">
        <v>21229704</v>
      </c>
      <c r="P21" s="79">
        <v>13727628</v>
      </c>
      <c r="Q21" s="79">
        <v>11995548</v>
      </c>
      <c r="R21" s="79"/>
      <c r="S21" s="79">
        <v>80725932</v>
      </c>
      <c r="T21" s="79">
        <v>36889380</v>
      </c>
      <c r="U21" s="80">
        <v>332229036</v>
      </c>
      <c r="V21" s="81">
        <v>53258412</v>
      </c>
    </row>
    <row r="22" spans="1:22" ht="13.5">
      <c r="A22" s="43" t="s">
        <v>567</v>
      </c>
      <c r="B22" s="77" t="s">
        <v>345</v>
      </c>
      <c r="C22" s="78" t="s">
        <v>346</v>
      </c>
      <c r="D22" s="79">
        <v>200926332</v>
      </c>
      <c r="E22" s="79">
        <v>0</v>
      </c>
      <c r="F22" s="79">
        <v>0</v>
      </c>
      <c r="G22" s="79">
        <v>0</v>
      </c>
      <c r="H22" s="79">
        <v>0</v>
      </c>
      <c r="I22" s="79">
        <v>1354596</v>
      </c>
      <c r="J22" s="79">
        <v>318385404</v>
      </c>
      <c r="K22" s="79">
        <v>429738900</v>
      </c>
      <c r="L22" s="79">
        <v>950405232</v>
      </c>
      <c r="M22" s="79">
        <v>44776668</v>
      </c>
      <c r="N22" s="79">
        <v>0</v>
      </c>
      <c r="O22" s="79">
        <v>97276524</v>
      </c>
      <c r="P22" s="79">
        <v>1691916</v>
      </c>
      <c r="Q22" s="79">
        <v>31767168</v>
      </c>
      <c r="R22" s="79"/>
      <c r="S22" s="79">
        <v>495635280</v>
      </c>
      <c r="T22" s="79">
        <v>90903192</v>
      </c>
      <c r="U22" s="80">
        <v>762050748</v>
      </c>
      <c r="V22" s="81">
        <v>169424712</v>
      </c>
    </row>
    <row r="23" spans="1:22" ht="13.5">
      <c r="A23" s="43" t="s">
        <v>567</v>
      </c>
      <c r="B23" s="77" t="s">
        <v>347</v>
      </c>
      <c r="C23" s="78" t="s">
        <v>348</v>
      </c>
      <c r="D23" s="79">
        <v>259208774</v>
      </c>
      <c r="E23" s="79">
        <v>0</v>
      </c>
      <c r="F23" s="79">
        <v>0</v>
      </c>
      <c r="G23" s="79">
        <v>0</v>
      </c>
      <c r="H23" s="79">
        <v>0</v>
      </c>
      <c r="I23" s="79">
        <v>3334400</v>
      </c>
      <c r="J23" s="79">
        <v>78593543</v>
      </c>
      <c r="K23" s="79">
        <v>293062424</v>
      </c>
      <c r="L23" s="79">
        <v>634199141</v>
      </c>
      <c r="M23" s="79">
        <v>41520000</v>
      </c>
      <c r="N23" s="79">
        <v>0</v>
      </c>
      <c r="O23" s="79">
        <v>85116000</v>
      </c>
      <c r="P23" s="79">
        <v>9550000</v>
      </c>
      <c r="Q23" s="79">
        <v>6747000</v>
      </c>
      <c r="R23" s="79"/>
      <c r="S23" s="79">
        <v>442445000</v>
      </c>
      <c r="T23" s="79">
        <v>65458548</v>
      </c>
      <c r="U23" s="80">
        <v>650836548</v>
      </c>
      <c r="V23" s="81">
        <v>143602000</v>
      </c>
    </row>
    <row r="24" spans="1:22" ht="13.5">
      <c r="A24" s="43" t="s">
        <v>568</v>
      </c>
      <c r="B24" s="77" t="s">
        <v>520</v>
      </c>
      <c r="C24" s="78" t="s">
        <v>521</v>
      </c>
      <c r="D24" s="79">
        <v>221358150</v>
      </c>
      <c r="E24" s="79">
        <v>0</v>
      </c>
      <c r="F24" s="79">
        <v>0</v>
      </c>
      <c r="G24" s="79">
        <v>0</v>
      </c>
      <c r="H24" s="79">
        <v>0</v>
      </c>
      <c r="I24" s="79">
        <v>170020</v>
      </c>
      <c r="J24" s="79">
        <v>0</v>
      </c>
      <c r="K24" s="79">
        <v>382126570</v>
      </c>
      <c r="L24" s="79">
        <v>603654740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/>
      <c r="S24" s="79">
        <v>168784000</v>
      </c>
      <c r="T24" s="79">
        <v>383077200</v>
      </c>
      <c r="U24" s="80">
        <v>551861200</v>
      </c>
      <c r="V24" s="81">
        <v>2339000</v>
      </c>
    </row>
    <row r="25" spans="1:22" ht="12.75">
      <c r="A25" s="44" t="s">
        <v>0</v>
      </c>
      <c r="B25" s="82" t="s">
        <v>607</v>
      </c>
      <c r="C25" s="83" t="s">
        <v>0</v>
      </c>
      <c r="D25" s="83">
        <f aca="true" t="shared" si="1" ref="D25:V25">SUM(D18:D24)</f>
        <v>2718977381</v>
      </c>
      <c r="E25" s="83">
        <f t="shared" si="1"/>
        <v>2153726494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302323565</v>
      </c>
      <c r="J25" s="83">
        <f t="shared" si="1"/>
        <v>1481364501</v>
      </c>
      <c r="K25" s="83">
        <f t="shared" si="1"/>
        <v>3270500723</v>
      </c>
      <c r="L25" s="83">
        <f t="shared" si="1"/>
        <v>9926892664</v>
      </c>
      <c r="M25" s="83">
        <f t="shared" si="1"/>
        <v>1509281575</v>
      </c>
      <c r="N25" s="83">
        <f t="shared" si="1"/>
        <v>2497766984</v>
      </c>
      <c r="O25" s="83">
        <f t="shared" si="1"/>
        <v>951200274</v>
      </c>
      <c r="P25" s="83">
        <f t="shared" si="1"/>
        <v>294734378</v>
      </c>
      <c r="Q25" s="83">
        <f t="shared" si="1"/>
        <v>305766754</v>
      </c>
      <c r="R25" s="83">
        <f t="shared" si="1"/>
        <v>0</v>
      </c>
      <c r="S25" s="83">
        <f t="shared" si="1"/>
        <v>2061058589</v>
      </c>
      <c r="T25" s="83">
        <f t="shared" si="1"/>
        <v>1469697813</v>
      </c>
      <c r="U25" s="84">
        <f t="shared" si="1"/>
        <v>9089506367</v>
      </c>
      <c r="V25" s="85">
        <f t="shared" si="1"/>
        <v>775645443</v>
      </c>
    </row>
    <row r="26" spans="1:22" ht="13.5">
      <c r="A26" s="43" t="s">
        <v>567</v>
      </c>
      <c r="B26" s="77" t="s">
        <v>349</v>
      </c>
      <c r="C26" s="78" t="s">
        <v>350</v>
      </c>
      <c r="D26" s="79">
        <v>256347737</v>
      </c>
      <c r="E26" s="79">
        <v>165550000</v>
      </c>
      <c r="F26" s="79">
        <v>0</v>
      </c>
      <c r="G26" s="79">
        <v>0</v>
      </c>
      <c r="H26" s="79">
        <v>0</v>
      </c>
      <c r="I26" s="79">
        <v>10750000</v>
      </c>
      <c r="J26" s="79">
        <v>75000000</v>
      </c>
      <c r="K26" s="79">
        <v>281720217</v>
      </c>
      <c r="L26" s="79">
        <v>789367954</v>
      </c>
      <c r="M26" s="79">
        <v>134375000</v>
      </c>
      <c r="N26" s="79">
        <v>221798283</v>
      </c>
      <c r="O26" s="79">
        <v>64303859</v>
      </c>
      <c r="P26" s="79">
        <v>20633948</v>
      </c>
      <c r="Q26" s="79">
        <v>19571495</v>
      </c>
      <c r="R26" s="79"/>
      <c r="S26" s="79">
        <v>181532000</v>
      </c>
      <c r="T26" s="79">
        <v>53750000</v>
      </c>
      <c r="U26" s="80">
        <v>695964585</v>
      </c>
      <c r="V26" s="81">
        <v>103907000</v>
      </c>
    </row>
    <row r="27" spans="1:22" ht="13.5">
      <c r="A27" s="43" t="s">
        <v>567</v>
      </c>
      <c r="B27" s="77" t="s">
        <v>351</v>
      </c>
      <c r="C27" s="78" t="s">
        <v>352</v>
      </c>
      <c r="D27" s="79">
        <v>604074893</v>
      </c>
      <c r="E27" s="79">
        <v>113022214</v>
      </c>
      <c r="F27" s="79">
        <v>0</v>
      </c>
      <c r="G27" s="79">
        <v>0</v>
      </c>
      <c r="H27" s="79">
        <v>0</v>
      </c>
      <c r="I27" s="79">
        <v>576239</v>
      </c>
      <c r="J27" s="79">
        <v>14950113</v>
      </c>
      <c r="K27" s="79">
        <v>527816337</v>
      </c>
      <c r="L27" s="79">
        <v>1260439796</v>
      </c>
      <c r="M27" s="79">
        <v>120898857</v>
      </c>
      <c r="N27" s="79">
        <v>150369785</v>
      </c>
      <c r="O27" s="79">
        <v>31669511</v>
      </c>
      <c r="P27" s="79">
        <v>5857507</v>
      </c>
      <c r="Q27" s="79">
        <v>11076629</v>
      </c>
      <c r="R27" s="79"/>
      <c r="S27" s="79">
        <v>719085181</v>
      </c>
      <c r="T27" s="79">
        <v>67976009</v>
      </c>
      <c r="U27" s="80">
        <v>1106933479</v>
      </c>
      <c r="V27" s="81">
        <v>360723440</v>
      </c>
    </row>
    <row r="28" spans="1:22" ht="13.5">
      <c r="A28" s="43" t="s">
        <v>567</v>
      </c>
      <c r="B28" s="77" t="s">
        <v>353</v>
      </c>
      <c r="C28" s="78" t="s">
        <v>354</v>
      </c>
      <c r="D28" s="79">
        <v>669709444</v>
      </c>
      <c r="E28" s="79">
        <v>0</v>
      </c>
      <c r="F28" s="79">
        <v>0</v>
      </c>
      <c r="G28" s="79">
        <v>0</v>
      </c>
      <c r="H28" s="79">
        <v>0</v>
      </c>
      <c r="I28" s="79">
        <v>21000000</v>
      </c>
      <c r="J28" s="79">
        <v>220557028</v>
      </c>
      <c r="K28" s="79">
        <v>438759184</v>
      </c>
      <c r="L28" s="79">
        <v>1350025656</v>
      </c>
      <c r="M28" s="79">
        <v>255630784</v>
      </c>
      <c r="N28" s="79">
        <v>0</v>
      </c>
      <c r="O28" s="79">
        <v>42770143</v>
      </c>
      <c r="P28" s="79">
        <v>5395635</v>
      </c>
      <c r="Q28" s="79">
        <v>9848633</v>
      </c>
      <c r="R28" s="79"/>
      <c r="S28" s="79">
        <v>936572700</v>
      </c>
      <c r="T28" s="79">
        <v>399720652</v>
      </c>
      <c r="U28" s="80">
        <v>1649938547</v>
      </c>
      <c r="V28" s="81">
        <v>479523450</v>
      </c>
    </row>
    <row r="29" spans="1:22" ht="13.5">
      <c r="A29" s="43" t="s">
        <v>567</v>
      </c>
      <c r="B29" s="77" t="s">
        <v>83</v>
      </c>
      <c r="C29" s="78" t="s">
        <v>84</v>
      </c>
      <c r="D29" s="79">
        <v>1247726877</v>
      </c>
      <c r="E29" s="79">
        <v>957000000</v>
      </c>
      <c r="F29" s="79">
        <v>0</v>
      </c>
      <c r="G29" s="79">
        <v>0</v>
      </c>
      <c r="H29" s="79">
        <v>0</v>
      </c>
      <c r="I29" s="79">
        <v>30846136</v>
      </c>
      <c r="J29" s="79">
        <v>126914334</v>
      </c>
      <c r="K29" s="79">
        <v>1135388005</v>
      </c>
      <c r="L29" s="79">
        <v>3497875352</v>
      </c>
      <c r="M29" s="79">
        <v>780103478</v>
      </c>
      <c r="N29" s="79">
        <v>1443874075</v>
      </c>
      <c r="O29" s="79">
        <v>129308559</v>
      </c>
      <c r="P29" s="79">
        <v>26522371</v>
      </c>
      <c r="Q29" s="79">
        <v>158479837</v>
      </c>
      <c r="R29" s="79"/>
      <c r="S29" s="79">
        <v>900385000</v>
      </c>
      <c r="T29" s="79">
        <v>190777680</v>
      </c>
      <c r="U29" s="80">
        <v>3629451000</v>
      </c>
      <c r="V29" s="81">
        <v>543361000</v>
      </c>
    </row>
    <row r="30" spans="1:22" ht="13.5">
      <c r="A30" s="43" t="s">
        <v>568</v>
      </c>
      <c r="B30" s="77" t="s">
        <v>522</v>
      </c>
      <c r="C30" s="78" t="s">
        <v>523</v>
      </c>
      <c r="D30" s="79">
        <v>200321971</v>
      </c>
      <c r="E30" s="79">
        <v>0</v>
      </c>
      <c r="F30" s="79">
        <v>0</v>
      </c>
      <c r="G30" s="79">
        <v>0</v>
      </c>
      <c r="H30" s="79">
        <v>0</v>
      </c>
      <c r="I30" s="79">
        <v>13478648</v>
      </c>
      <c r="J30" s="79">
        <v>0</v>
      </c>
      <c r="K30" s="79">
        <v>69228257</v>
      </c>
      <c r="L30" s="79">
        <v>283028876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/>
      <c r="S30" s="79">
        <v>285784000</v>
      </c>
      <c r="T30" s="79">
        <v>13993716</v>
      </c>
      <c r="U30" s="80">
        <v>299777716</v>
      </c>
      <c r="V30" s="81">
        <v>2522000</v>
      </c>
    </row>
    <row r="31" spans="1:22" ht="12.75">
      <c r="A31" s="44" t="s">
        <v>0</v>
      </c>
      <c r="B31" s="82" t="s">
        <v>608</v>
      </c>
      <c r="C31" s="83" t="s">
        <v>0</v>
      </c>
      <c r="D31" s="83">
        <f aca="true" t="shared" si="2" ref="D31:V31">SUM(D26:D30)</f>
        <v>2978180922</v>
      </c>
      <c r="E31" s="83">
        <f t="shared" si="2"/>
        <v>1235572214</v>
      </c>
      <c r="F31" s="83">
        <f t="shared" si="2"/>
        <v>0</v>
      </c>
      <c r="G31" s="83">
        <f t="shared" si="2"/>
        <v>0</v>
      </c>
      <c r="H31" s="83">
        <f t="shared" si="2"/>
        <v>0</v>
      </c>
      <c r="I31" s="83">
        <f t="shared" si="2"/>
        <v>76651023</v>
      </c>
      <c r="J31" s="83">
        <f t="shared" si="2"/>
        <v>437421475</v>
      </c>
      <c r="K31" s="83">
        <f t="shared" si="2"/>
        <v>2452912000</v>
      </c>
      <c r="L31" s="83">
        <f t="shared" si="2"/>
        <v>7180737634</v>
      </c>
      <c r="M31" s="83">
        <f t="shared" si="2"/>
        <v>1291008119</v>
      </c>
      <c r="N31" s="83">
        <f t="shared" si="2"/>
        <v>1816042143</v>
      </c>
      <c r="O31" s="83">
        <f t="shared" si="2"/>
        <v>268052072</v>
      </c>
      <c r="P31" s="83">
        <f t="shared" si="2"/>
        <v>58409461</v>
      </c>
      <c r="Q31" s="83">
        <f t="shared" si="2"/>
        <v>198976594</v>
      </c>
      <c r="R31" s="83">
        <f t="shared" si="2"/>
        <v>0</v>
      </c>
      <c r="S31" s="83">
        <f t="shared" si="2"/>
        <v>3023358881</v>
      </c>
      <c r="T31" s="83">
        <f t="shared" si="2"/>
        <v>726218057</v>
      </c>
      <c r="U31" s="84">
        <f t="shared" si="2"/>
        <v>7382065327</v>
      </c>
      <c r="V31" s="85">
        <f t="shared" si="2"/>
        <v>1490036890</v>
      </c>
    </row>
    <row r="32" spans="1:22" ht="12.75">
      <c r="A32" s="44" t="s">
        <v>0</v>
      </c>
      <c r="B32" s="82" t="s">
        <v>609</v>
      </c>
      <c r="C32" s="83" t="s">
        <v>0</v>
      </c>
      <c r="D32" s="83">
        <f aca="true" t="shared" si="3" ref="D32:V32">SUM(D9:D16,D18:D24,D26:D30)</f>
        <v>7963454811</v>
      </c>
      <c r="E32" s="83">
        <f t="shared" si="3"/>
        <v>5158376724</v>
      </c>
      <c r="F32" s="83">
        <f t="shared" si="3"/>
        <v>0</v>
      </c>
      <c r="G32" s="83">
        <f t="shared" si="3"/>
        <v>0</v>
      </c>
      <c r="H32" s="83">
        <f t="shared" si="3"/>
        <v>0</v>
      </c>
      <c r="I32" s="83">
        <f t="shared" si="3"/>
        <v>572677909</v>
      </c>
      <c r="J32" s="83">
        <f t="shared" si="3"/>
        <v>2620178882</v>
      </c>
      <c r="K32" s="83">
        <f t="shared" si="3"/>
        <v>8306051491</v>
      </c>
      <c r="L32" s="83">
        <f t="shared" si="3"/>
        <v>24620739817</v>
      </c>
      <c r="M32" s="83">
        <f t="shared" si="3"/>
        <v>3868470861</v>
      </c>
      <c r="N32" s="83">
        <f t="shared" si="3"/>
        <v>6293908738</v>
      </c>
      <c r="O32" s="83">
        <f t="shared" si="3"/>
        <v>1994804592</v>
      </c>
      <c r="P32" s="83">
        <f t="shared" si="3"/>
        <v>607691346</v>
      </c>
      <c r="Q32" s="83">
        <f t="shared" si="3"/>
        <v>757438006</v>
      </c>
      <c r="R32" s="83">
        <f t="shared" si="3"/>
        <v>0</v>
      </c>
      <c r="S32" s="83">
        <f t="shared" si="3"/>
        <v>7076628199</v>
      </c>
      <c r="T32" s="83">
        <f t="shared" si="3"/>
        <v>2877808895</v>
      </c>
      <c r="U32" s="84">
        <f t="shared" si="3"/>
        <v>23476750637</v>
      </c>
      <c r="V32" s="85">
        <f t="shared" si="3"/>
        <v>3264638331</v>
      </c>
    </row>
    <row r="33" spans="1:22" ht="13.5">
      <c r="A33" s="36"/>
      <c r="B33" s="92" t="s">
        <v>0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8"/>
      <c r="V33" s="76"/>
    </row>
    <row r="34" spans="1:22" ht="13.5">
      <c r="A34" s="50" t="s">
        <v>0</v>
      </c>
      <c r="B34" s="136" t="s">
        <v>44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89"/>
      <c r="V34" s="76"/>
    </row>
    <row r="35" spans="1:22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1:22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1:22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1:22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22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34:T34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4</v>
      </c>
      <c r="C5" s="35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1" t="s">
        <v>23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610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567</v>
      </c>
      <c r="B9" s="77" t="s">
        <v>399</v>
      </c>
      <c r="C9" s="78" t="s">
        <v>400</v>
      </c>
      <c r="D9" s="79">
        <v>105445629</v>
      </c>
      <c r="E9" s="79">
        <v>7428092</v>
      </c>
      <c r="F9" s="79">
        <v>0</v>
      </c>
      <c r="G9" s="79">
        <v>0</v>
      </c>
      <c r="H9" s="79">
        <v>0</v>
      </c>
      <c r="I9" s="79">
        <v>185272</v>
      </c>
      <c r="J9" s="79">
        <v>29099047</v>
      </c>
      <c r="K9" s="79">
        <v>248970846</v>
      </c>
      <c r="L9" s="79">
        <v>391128886</v>
      </c>
      <c r="M9" s="79">
        <v>38540734</v>
      </c>
      <c r="N9" s="79">
        <v>17466844</v>
      </c>
      <c r="O9" s="79">
        <v>22558743</v>
      </c>
      <c r="P9" s="79">
        <v>4561734</v>
      </c>
      <c r="Q9" s="79">
        <v>5755086</v>
      </c>
      <c r="R9" s="79"/>
      <c r="S9" s="79">
        <v>170850802</v>
      </c>
      <c r="T9" s="79">
        <v>30606956</v>
      </c>
      <c r="U9" s="80">
        <v>290340899</v>
      </c>
      <c r="V9" s="81">
        <v>105071200</v>
      </c>
    </row>
    <row r="10" spans="1:22" ht="13.5">
      <c r="A10" s="43" t="s">
        <v>567</v>
      </c>
      <c r="B10" s="77" t="s">
        <v>401</v>
      </c>
      <c r="C10" s="78" t="s">
        <v>402</v>
      </c>
      <c r="D10" s="79">
        <v>182414136</v>
      </c>
      <c r="E10" s="79">
        <v>100276920</v>
      </c>
      <c r="F10" s="79">
        <v>0</v>
      </c>
      <c r="G10" s="79">
        <v>0</v>
      </c>
      <c r="H10" s="79">
        <v>0</v>
      </c>
      <c r="I10" s="79">
        <v>6636000</v>
      </c>
      <c r="J10" s="79">
        <v>26859120</v>
      </c>
      <c r="K10" s="79">
        <v>218604864</v>
      </c>
      <c r="L10" s="79">
        <v>534791040</v>
      </c>
      <c r="M10" s="79">
        <v>54545484</v>
      </c>
      <c r="N10" s="79">
        <v>132073404</v>
      </c>
      <c r="O10" s="79">
        <v>29699640</v>
      </c>
      <c r="P10" s="79">
        <v>13701864</v>
      </c>
      <c r="Q10" s="79">
        <v>11477280</v>
      </c>
      <c r="R10" s="79"/>
      <c r="S10" s="79">
        <v>227414028</v>
      </c>
      <c r="T10" s="79">
        <v>30270792</v>
      </c>
      <c r="U10" s="80">
        <v>499182492</v>
      </c>
      <c r="V10" s="81">
        <v>106689960</v>
      </c>
    </row>
    <row r="11" spans="1:22" ht="13.5">
      <c r="A11" s="43" t="s">
        <v>567</v>
      </c>
      <c r="B11" s="77" t="s">
        <v>403</v>
      </c>
      <c r="C11" s="78" t="s">
        <v>404</v>
      </c>
      <c r="D11" s="79">
        <v>195171951</v>
      </c>
      <c r="E11" s="79">
        <v>146097419</v>
      </c>
      <c r="F11" s="79">
        <v>0</v>
      </c>
      <c r="G11" s="79">
        <v>0</v>
      </c>
      <c r="H11" s="79">
        <v>0</v>
      </c>
      <c r="I11" s="79">
        <v>15779833</v>
      </c>
      <c r="J11" s="79">
        <v>11045200</v>
      </c>
      <c r="K11" s="79">
        <v>184698756</v>
      </c>
      <c r="L11" s="79">
        <v>552793159</v>
      </c>
      <c r="M11" s="79">
        <v>161198207</v>
      </c>
      <c r="N11" s="79">
        <v>179381053</v>
      </c>
      <c r="O11" s="79">
        <v>60160839</v>
      </c>
      <c r="P11" s="79">
        <v>32819761</v>
      </c>
      <c r="Q11" s="79">
        <v>39079286</v>
      </c>
      <c r="R11" s="79"/>
      <c r="S11" s="79">
        <v>52968883</v>
      </c>
      <c r="T11" s="79">
        <v>59990363</v>
      </c>
      <c r="U11" s="80">
        <v>585598392</v>
      </c>
      <c r="V11" s="81">
        <v>73908000</v>
      </c>
    </row>
    <row r="12" spans="1:22" ht="13.5">
      <c r="A12" s="43" t="s">
        <v>568</v>
      </c>
      <c r="B12" s="77" t="s">
        <v>548</v>
      </c>
      <c r="C12" s="78" t="s">
        <v>549</v>
      </c>
      <c r="D12" s="79">
        <v>81637847</v>
      </c>
      <c r="E12" s="79">
        <v>0</v>
      </c>
      <c r="F12" s="79">
        <v>0</v>
      </c>
      <c r="G12" s="79">
        <v>0</v>
      </c>
      <c r="H12" s="79">
        <v>0</v>
      </c>
      <c r="I12" s="79">
        <v>20473</v>
      </c>
      <c r="J12" s="79">
        <v>110238</v>
      </c>
      <c r="K12" s="79">
        <v>30536544</v>
      </c>
      <c r="L12" s="79">
        <v>112305102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/>
      <c r="S12" s="79">
        <v>107680999</v>
      </c>
      <c r="T12" s="79">
        <v>5579569</v>
      </c>
      <c r="U12" s="80">
        <v>113260568</v>
      </c>
      <c r="V12" s="81">
        <v>0</v>
      </c>
    </row>
    <row r="13" spans="1:22" ht="12.75">
      <c r="A13" s="44" t="s">
        <v>0</v>
      </c>
      <c r="B13" s="82" t="s">
        <v>611</v>
      </c>
      <c r="C13" s="83" t="s">
        <v>0</v>
      </c>
      <c r="D13" s="83">
        <f aca="true" t="shared" si="0" ref="D13:V13">SUM(D9:D12)</f>
        <v>564669563</v>
      </c>
      <c r="E13" s="83">
        <f t="shared" si="0"/>
        <v>253802431</v>
      </c>
      <c r="F13" s="83">
        <f t="shared" si="0"/>
        <v>0</v>
      </c>
      <c r="G13" s="83">
        <f t="shared" si="0"/>
        <v>0</v>
      </c>
      <c r="H13" s="83">
        <f t="shared" si="0"/>
        <v>0</v>
      </c>
      <c r="I13" s="83">
        <f t="shared" si="0"/>
        <v>22621578</v>
      </c>
      <c r="J13" s="83">
        <f t="shared" si="0"/>
        <v>67113605</v>
      </c>
      <c r="K13" s="83">
        <f t="shared" si="0"/>
        <v>682811010</v>
      </c>
      <c r="L13" s="83">
        <f t="shared" si="0"/>
        <v>1591018187</v>
      </c>
      <c r="M13" s="83">
        <f t="shared" si="0"/>
        <v>254284425</v>
      </c>
      <c r="N13" s="83">
        <f t="shared" si="0"/>
        <v>328921301</v>
      </c>
      <c r="O13" s="83">
        <f t="shared" si="0"/>
        <v>112419222</v>
      </c>
      <c r="P13" s="83">
        <f t="shared" si="0"/>
        <v>51083359</v>
      </c>
      <c r="Q13" s="83">
        <f t="shared" si="0"/>
        <v>56311652</v>
      </c>
      <c r="R13" s="83">
        <f t="shared" si="0"/>
        <v>0</v>
      </c>
      <c r="S13" s="83">
        <f t="shared" si="0"/>
        <v>558914712</v>
      </c>
      <c r="T13" s="83">
        <f t="shared" si="0"/>
        <v>126447680</v>
      </c>
      <c r="U13" s="84">
        <f t="shared" si="0"/>
        <v>1488382351</v>
      </c>
      <c r="V13" s="85">
        <f t="shared" si="0"/>
        <v>285669160</v>
      </c>
    </row>
    <row r="14" spans="1:22" ht="13.5">
      <c r="A14" s="43" t="s">
        <v>567</v>
      </c>
      <c r="B14" s="77" t="s">
        <v>355</v>
      </c>
      <c r="C14" s="78" t="s">
        <v>356</v>
      </c>
      <c r="D14" s="79">
        <v>34289843</v>
      </c>
      <c r="E14" s="79">
        <v>18659381</v>
      </c>
      <c r="F14" s="79">
        <v>0</v>
      </c>
      <c r="G14" s="79">
        <v>0</v>
      </c>
      <c r="H14" s="79">
        <v>0</v>
      </c>
      <c r="I14" s="79">
        <v>1563000</v>
      </c>
      <c r="J14" s="79">
        <v>12511569</v>
      </c>
      <c r="K14" s="79">
        <v>23970795</v>
      </c>
      <c r="L14" s="79">
        <v>90994588</v>
      </c>
      <c r="M14" s="79">
        <v>20999843</v>
      </c>
      <c r="N14" s="79">
        <v>18511739</v>
      </c>
      <c r="O14" s="79">
        <v>5663237</v>
      </c>
      <c r="P14" s="79">
        <v>3858689</v>
      </c>
      <c r="Q14" s="79">
        <v>3266377</v>
      </c>
      <c r="R14" s="79"/>
      <c r="S14" s="79">
        <v>24567000</v>
      </c>
      <c r="T14" s="79">
        <v>7245180</v>
      </c>
      <c r="U14" s="80">
        <v>84112065</v>
      </c>
      <c r="V14" s="81">
        <v>23697000</v>
      </c>
    </row>
    <row r="15" spans="1:22" ht="13.5">
      <c r="A15" s="43" t="s">
        <v>567</v>
      </c>
      <c r="B15" s="77" t="s">
        <v>357</v>
      </c>
      <c r="C15" s="78" t="s">
        <v>358</v>
      </c>
      <c r="D15" s="79">
        <v>117900884</v>
      </c>
      <c r="E15" s="79">
        <v>100715766</v>
      </c>
      <c r="F15" s="79">
        <v>0</v>
      </c>
      <c r="G15" s="79">
        <v>0</v>
      </c>
      <c r="H15" s="79">
        <v>0</v>
      </c>
      <c r="I15" s="79">
        <v>0</v>
      </c>
      <c r="J15" s="79">
        <v>22175932</v>
      </c>
      <c r="K15" s="79">
        <v>137106542</v>
      </c>
      <c r="L15" s="79">
        <v>377899124</v>
      </c>
      <c r="M15" s="79">
        <v>46869664</v>
      </c>
      <c r="N15" s="79">
        <v>126704443</v>
      </c>
      <c r="O15" s="79">
        <v>40819911</v>
      </c>
      <c r="P15" s="79">
        <v>14073015</v>
      </c>
      <c r="Q15" s="79">
        <v>15074854</v>
      </c>
      <c r="R15" s="79"/>
      <c r="S15" s="79">
        <v>60394000</v>
      </c>
      <c r="T15" s="79">
        <v>19485616</v>
      </c>
      <c r="U15" s="80">
        <v>323421503</v>
      </c>
      <c r="V15" s="81">
        <v>21070000</v>
      </c>
    </row>
    <row r="16" spans="1:22" ht="13.5">
      <c r="A16" s="43" t="s">
        <v>567</v>
      </c>
      <c r="B16" s="77" t="s">
        <v>359</v>
      </c>
      <c r="C16" s="78" t="s">
        <v>360</v>
      </c>
      <c r="D16" s="79">
        <v>31750229</v>
      </c>
      <c r="E16" s="79">
        <v>12542021</v>
      </c>
      <c r="F16" s="79">
        <v>0</v>
      </c>
      <c r="G16" s="79">
        <v>0</v>
      </c>
      <c r="H16" s="79">
        <v>0</v>
      </c>
      <c r="I16" s="79">
        <v>1567372</v>
      </c>
      <c r="J16" s="79">
        <v>12588321</v>
      </c>
      <c r="K16" s="79">
        <v>30391820</v>
      </c>
      <c r="L16" s="79">
        <v>88839763</v>
      </c>
      <c r="M16" s="79">
        <v>12699662</v>
      </c>
      <c r="N16" s="79">
        <v>13381406</v>
      </c>
      <c r="O16" s="79">
        <v>4942602</v>
      </c>
      <c r="P16" s="79">
        <v>2047486</v>
      </c>
      <c r="Q16" s="79">
        <v>1988086</v>
      </c>
      <c r="R16" s="79"/>
      <c r="S16" s="79">
        <v>29899000</v>
      </c>
      <c r="T16" s="79">
        <v>10234649</v>
      </c>
      <c r="U16" s="80">
        <v>75192891</v>
      </c>
      <c r="V16" s="81">
        <v>18945000</v>
      </c>
    </row>
    <row r="17" spans="1:22" ht="13.5">
      <c r="A17" s="43" t="s">
        <v>567</v>
      </c>
      <c r="B17" s="77" t="s">
        <v>361</v>
      </c>
      <c r="C17" s="78" t="s">
        <v>362</v>
      </c>
      <c r="D17" s="79">
        <v>52538558</v>
      </c>
      <c r="E17" s="79">
        <v>23810366</v>
      </c>
      <c r="F17" s="79">
        <v>0</v>
      </c>
      <c r="G17" s="79">
        <v>0</v>
      </c>
      <c r="H17" s="79">
        <v>0</v>
      </c>
      <c r="I17" s="79">
        <v>2407843</v>
      </c>
      <c r="J17" s="79">
        <v>10903660</v>
      </c>
      <c r="K17" s="79">
        <v>32680659</v>
      </c>
      <c r="L17" s="79">
        <v>122341086</v>
      </c>
      <c r="M17" s="79">
        <v>17536788</v>
      </c>
      <c r="N17" s="79">
        <v>31305217</v>
      </c>
      <c r="O17" s="79">
        <v>12450422</v>
      </c>
      <c r="P17" s="79">
        <v>7830630</v>
      </c>
      <c r="Q17" s="79">
        <v>8818598</v>
      </c>
      <c r="R17" s="79"/>
      <c r="S17" s="79">
        <v>33452000</v>
      </c>
      <c r="T17" s="79">
        <v>3218616</v>
      </c>
      <c r="U17" s="80">
        <v>114612271</v>
      </c>
      <c r="V17" s="81">
        <v>25493000</v>
      </c>
    </row>
    <row r="18" spans="1:22" ht="13.5">
      <c r="A18" s="43" t="s">
        <v>567</v>
      </c>
      <c r="B18" s="77" t="s">
        <v>363</v>
      </c>
      <c r="C18" s="78" t="s">
        <v>364</v>
      </c>
      <c r="D18" s="79">
        <v>34378995</v>
      </c>
      <c r="E18" s="79">
        <v>11912135</v>
      </c>
      <c r="F18" s="79">
        <v>0</v>
      </c>
      <c r="G18" s="79">
        <v>0</v>
      </c>
      <c r="H18" s="79">
        <v>0</v>
      </c>
      <c r="I18" s="79">
        <v>93510</v>
      </c>
      <c r="J18" s="79">
        <v>4712900</v>
      </c>
      <c r="K18" s="79">
        <v>27107139</v>
      </c>
      <c r="L18" s="79">
        <v>78204679</v>
      </c>
      <c r="M18" s="79">
        <v>8129429</v>
      </c>
      <c r="N18" s="79">
        <v>13028127</v>
      </c>
      <c r="O18" s="79">
        <v>4320267</v>
      </c>
      <c r="P18" s="79">
        <v>3700815</v>
      </c>
      <c r="Q18" s="79">
        <v>2648308</v>
      </c>
      <c r="R18" s="79"/>
      <c r="S18" s="79">
        <v>31132060</v>
      </c>
      <c r="T18" s="79">
        <v>4750750</v>
      </c>
      <c r="U18" s="80">
        <v>67709756</v>
      </c>
      <c r="V18" s="81">
        <v>10562000</v>
      </c>
    </row>
    <row r="19" spans="1:22" ht="13.5">
      <c r="A19" s="43" t="s">
        <v>567</v>
      </c>
      <c r="B19" s="77" t="s">
        <v>365</v>
      </c>
      <c r="C19" s="78" t="s">
        <v>366</v>
      </c>
      <c r="D19" s="79">
        <v>36069489</v>
      </c>
      <c r="E19" s="79">
        <v>11554361</v>
      </c>
      <c r="F19" s="79">
        <v>0</v>
      </c>
      <c r="G19" s="79">
        <v>0</v>
      </c>
      <c r="H19" s="79">
        <v>0</v>
      </c>
      <c r="I19" s="79">
        <v>1742692</v>
      </c>
      <c r="J19" s="79">
        <v>5209074</v>
      </c>
      <c r="K19" s="79">
        <v>25714240</v>
      </c>
      <c r="L19" s="79">
        <v>80289856</v>
      </c>
      <c r="M19" s="79">
        <v>9980393</v>
      </c>
      <c r="N19" s="79">
        <v>10889181</v>
      </c>
      <c r="O19" s="79">
        <v>11690640</v>
      </c>
      <c r="P19" s="79">
        <v>2161953</v>
      </c>
      <c r="Q19" s="79">
        <v>1489807</v>
      </c>
      <c r="R19" s="79"/>
      <c r="S19" s="79">
        <v>26338565</v>
      </c>
      <c r="T19" s="79">
        <v>5844102</v>
      </c>
      <c r="U19" s="80">
        <v>68394641</v>
      </c>
      <c r="V19" s="81">
        <v>19130435</v>
      </c>
    </row>
    <row r="20" spans="1:22" ht="13.5">
      <c r="A20" s="43" t="s">
        <v>568</v>
      </c>
      <c r="B20" s="77" t="s">
        <v>556</v>
      </c>
      <c r="C20" s="78" t="s">
        <v>557</v>
      </c>
      <c r="D20" s="79">
        <v>49088071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25081305</v>
      </c>
      <c r="L20" s="79">
        <v>74169376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/>
      <c r="S20" s="79">
        <v>59603000</v>
      </c>
      <c r="T20" s="79">
        <v>11731030</v>
      </c>
      <c r="U20" s="80">
        <v>71334030</v>
      </c>
      <c r="V20" s="81">
        <v>0</v>
      </c>
    </row>
    <row r="21" spans="1:22" ht="12.75">
      <c r="A21" s="44" t="s">
        <v>0</v>
      </c>
      <c r="B21" s="82" t="s">
        <v>612</v>
      </c>
      <c r="C21" s="83" t="s">
        <v>0</v>
      </c>
      <c r="D21" s="83">
        <f aca="true" t="shared" si="1" ref="D21:V21">SUM(D14:D20)</f>
        <v>356016069</v>
      </c>
      <c r="E21" s="83">
        <f t="shared" si="1"/>
        <v>179194030</v>
      </c>
      <c r="F21" s="83">
        <f t="shared" si="1"/>
        <v>0</v>
      </c>
      <c r="G21" s="83">
        <f t="shared" si="1"/>
        <v>0</v>
      </c>
      <c r="H21" s="83">
        <f t="shared" si="1"/>
        <v>0</v>
      </c>
      <c r="I21" s="83">
        <f t="shared" si="1"/>
        <v>7374417</v>
      </c>
      <c r="J21" s="83">
        <f t="shared" si="1"/>
        <v>68101456</v>
      </c>
      <c r="K21" s="83">
        <f t="shared" si="1"/>
        <v>302052500</v>
      </c>
      <c r="L21" s="83">
        <f t="shared" si="1"/>
        <v>912738472</v>
      </c>
      <c r="M21" s="83">
        <f t="shared" si="1"/>
        <v>116215779</v>
      </c>
      <c r="N21" s="83">
        <f t="shared" si="1"/>
        <v>213820113</v>
      </c>
      <c r="O21" s="83">
        <f t="shared" si="1"/>
        <v>79887079</v>
      </c>
      <c r="P21" s="83">
        <f t="shared" si="1"/>
        <v>33672588</v>
      </c>
      <c r="Q21" s="83">
        <f t="shared" si="1"/>
        <v>33286030</v>
      </c>
      <c r="R21" s="83">
        <f t="shared" si="1"/>
        <v>0</v>
      </c>
      <c r="S21" s="83">
        <f t="shared" si="1"/>
        <v>265385625</v>
      </c>
      <c r="T21" s="83">
        <f t="shared" si="1"/>
        <v>62509943</v>
      </c>
      <c r="U21" s="84">
        <f t="shared" si="1"/>
        <v>804777157</v>
      </c>
      <c r="V21" s="85">
        <f t="shared" si="1"/>
        <v>118897435</v>
      </c>
    </row>
    <row r="22" spans="1:22" ht="13.5">
      <c r="A22" s="43" t="s">
        <v>567</v>
      </c>
      <c r="B22" s="77" t="s">
        <v>367</v>
      </c>
      <c r="C22" s="78" t="s">
        <v>368</v>
      </c>
      <c r="D22" s="79">
        <v>50395335</v>
      </c>
      <c r="E22" s="79">
        <v>20269186</v>
      </c>
      <c r="F22" s="79">
        <v>0</v>
      </c>
      <c r="G22" s="79">
        <v>0</v>
      </c>
      <c r="H22" s="79">
        <v>0</v>
      </c>
      <c r="I22" s="79">
        <v>4000000</v>
      </c>
      <c r="J22" s="79">
        <v>26133389</v>
      </c>
      <c r="K22" s="79">
        <v>50818177</v>
      </c>
      <c r="L22" s="79">
        <v>151616087</v>
      </c>
      <c r="M22" s="79">
        <v>25989541</v>
      </c>
      <c r="N22" s="79">
        <v>20387882</v>
      </c>
      <c r="O22" s="79">
        <v>5234751</v>
      </c>
      <c r="P22" s="79">
        <v>4484118</v>
      </c>
      <c r="Q22" s="79">
        <v>4276154</v>
      </c>
      <c r="R22" s="79"/>
      <c r="S22" s="79">
        <v>45637460</v>
      </c>
      <c r="T22" s="79">
        <v>42941175</v>
      </c>
      <c r="U22" s="80">
        <v>148951081</v>
      </c>
      <c r="V22" s="81">
        <v>26735000</v>
      </c>
    </row>
    <row r="23" spans="1:22" ht="13.5">
      <c r="A23" s="43" t="s">
        <v>567</v>
      </c>
      <c r="B23" s="77" t="s">
        <v>369</v>
      </c>
      <c r="C23" s="78" t="s">
        <v>370</v>
      </c>
      <c r="D23" s="79">
        <v>66348010</v>
      </c>
      <c r="E23" s="79">
        <v>39511910</v>
      </c>
      <c r="F23" s="79">
        <v>0</v>
      </c>
      <c r="G23" s="79">
        <v>0</v>
      </c>
      <c r="H23" s="79">
        <v>0</v>
      </c>
      <c r="I23" s="79">
        <v>1406700</v>
      </c>
      <c r="J23" s="79">
        <v>23329305</v>
      </c>
      <c r="K23" s="79">
        <v>80345014</v>
      </c>
      <c r="L23" s="79">
        <v>210940939</v>
      </c>
      <c r="M23" s="79">
        <v>16693565</v>
      </c>
      <c r="N23" s="79">
        <v>42446873</v>
      </c>
      <c r="O23" s="79">
        <v>19865317</v>
      </c>
      <c r="P23" s="79">
        <v>12572459</v>
      </c>
      <c r="Q23" s="79">
        <v>8252795</v>
      </c>
      <c r="R23" s="79"/>
      <c r="S23" s="79">
        <v>63842400</v>
      </c>
      <c r="T23" s="79">
        <v>43375654</v>
      </c>
      <c r="U23" s="80">
        <v>207049063</v>
      </c>
      <c r="V23" s="81">
        <v>22863600</v>
      </c>
    </row>
    <row r="24" spans="1:22" ht="13.5">
      <c r="A24" s="43" t="s">
        <v>567</v>
      </c>
      <c r="B24" s="77" t="s">
        <v>371</v>
      </c>
      <c r="C24" s="78" t="s">
        <v>372</v>
      </c>
      <c r="D24" s="79">
        <v>107564243</v>
      </c>
      <c r="E24" s="79">
        <v>86957351</v>
      </c>
      <c r="F24" s="79">
        <v>0</v>
      </c>
      <c r="G24" s="79">
        <v>0</v>
      </c>
      <c r="H24" s="79">
        <v>0</v>
      </c>
      <c r="I24" s="79">
        <v>3542016</v>
      </c>
      <c r="J24" s="79">
        <v>7646660</v>
      </c>
      <c r="K24" s="79">
        <v>78004708</v>
      </c>
      <c r="L24" s="79">
        <v>283714978</v>
      </c>
      <c r="M24" s="79">
        <v>42209707</v>
      </c>
      <c r="N24" s="79">
        <v>119473271</v>
      </c>
      <c r="O24" s="79">
        <v>36662389</v>
      </c>
      <c r="P24" s="79">
        <v>14492507</v>
      </c>
      <c r="Q24" s="79">
        <v>6319611</v>
      </c>
      <c r="R24" s="79"/>
      <c r="S24" s="79">
        <v>57053439</v>
      </c>
      <c r="T24" s="79">
        <v>7938248</v>
      </c>
      <c r="U24" s="80">
        <v>284149172</v>
      </c>
      <c r="V24" s="81">
        <v>29251760</v>
      </c>
    </row>
    <row r="25" spans="1:22" ht="13.5">
      <c r="A25" s="43" t="s">
        <v>567</v>
      </c>
      <c r="B25" s="77" t="s">
        <v>373</v>
      </c>
      <c r="C25" s="78" t="s">
        <v>374</v>
      </c>
      <c r="D25" s="79">
        <v>31403532</v>
      </c>
      <c r="E25" s="79">
        <v>14456382</v>
      </c>
      <c r="F25" s="79">
        <v>0</v>
      </c>
      <c r="G25" s="79">
        <v>0</v>
      </c>
      <c r="H25" s="79">
        <v>0</v>
      </c>
      <c r="I25" s="79">
        <v>1190843</v>
      </c>
      <c r="J25" s="79">
        <v>5720000</v>
      </c>
      <c r="K25" s="79">
        <v>33275237</v>
      </c>
      <c r="L25" s="79">
        <v>86045994</v>
      </c>
      <c r="M25" s="79">
        <v>11339775</v>
      </c>
      <c r="N25" s="79">
        <v>10013304</v>
      </c>
      <c r="O25" s="79">
        <v>3224346</v>
      </c>
      <c r="P25" s="79">
        <v>2437872</v>
      </c>
      <c r="Q25" s="79">
        <v>1998036</v>
      </c>
      <c r="R25" s="79"/>
      <c r="S25" s="79">
        <v>31744000</v>
      </c>
      <c r="T25" s="79">
        <v>23393057</v>
      </c>
      <c r="U25" s="80">
        <v>84150390</v>
      </c>
      <c r="V25" s="81">
        <v>15506000</v>
      </c>
    </row>
    <row r="26" spans="1:22" ht="13.5">
      <c r="A26" s="43" t="s">
        <v>567</v>
      </c>
      <c r="B26" s="77" t="s">
        <v>375</v>
      </c>
      <c r="C26" s="78" t="s">
        <v>376</v>
      </c>
      <c r="D26" s="79">
        <v>30405508</v>
      </c>
      <c r="E26" s="79">
        <v>13669894</v>
      </c>
      <c r="F26" s="79">
        <v>0</v>
      </c>
      <c r="G26" s="79">
        <v>0</v>
      </c>
      <c r="H26" s="79">
        <v>0</v>
      </c>
      <c r="I26" s="79">
        <v>0</v>
      </c>
      <c r="J26" s="79">
        <v>16720016</v>
      </c>
      <c r="K26" s="79">
        <v>17560677</v>
      </c>
      <c r="L26" s="79">
        <v>78356095</v>
      </c>
      <c r="M26" s="79">
        <v>4458721</v>
      </c>
      <c r="N26" s="79">
        <v>11600364</v>
      </c>
      <c r="O26" s="79">
        <v>6811760</v>
      </c>
      <c r="P26" s="79">
        <v>3655858</v>
      </c>
      <c r="Q26" s="79">
        <v>1906350</v>
      </c>
      <c r="R26" s="79"/>
      <c r="S26" s="79">
        <v>36160999</v>
      </c>
      <c r="T26" s="79">
        <v>3977690</v>
      </c>
      <c r="U26" s="80">
        <v>68571742</v>
      </c>
      <c r="V26" s="81">
        <v>12841000</v>
      </c>
    </row>
    <row r="27" spans="1:22" ht="13.5">
      <c r="A27" s="43" t="s">
        <v>567</v>
      </c>
      <c r="B27" s="77" t="s">
        <v>377</v>
      </c>
      <c r="C27" s="78" t="s">
        <v>378</v>
      </c>
      <c r="D27" s="79">
        <v>43280930</v>
      </c>
      <c r="E27" s="79">
        <v>12067174</v>
      </c>
      <c r="F27" s="79">
        <v>0</v>
      </c>
      <c r="G27" s="79">
        <v>0</v>
      </c>
      <c r="H27" s="79">
        <v>0</v>
      </c>
      <c r="I27" s="79">
        <v>2059258</v>
      </c>
      <c r="J27" s="79">
        <v>574093</v>
      </c>
      <c r="K27" s="79">
        <v>28937300</v>
      </c>
      <c r="L27" s="79">
        <v>86918755</v>
      </c>
      <c r="M27" s="79">
        <v>12620522</v>
      </c>
      <c r="N27" s="79">
        <v>19997189</v>
      </c>
      <c r="O27" s="79">
        <v>4970640</v>
      </c>
      <c r="P27" s="79">
        <v>4325470</v>
      </c>
      <c r="Q27" s="79">
        <v>2229951</v>
      </c>
      <c r="R27" s="79"/>
      <c r="S27" s="79">
        <v>33875704</v>
      </c>
      <c r="T27" s="79">
        <v>15225442</v>
      </c>
      <c r="U27" s="80">
        <v>93244918</v>
      </c>
      <c r="V27" s="81">
        <v>26627300</v>
      </c>
    </row>
    <row r="28" spans="1:22" ht="13.5">
      <c r="A28" s="43" t="s">
        <v>567</v>
      </c>
      <c r="B28" s="77" t="s">
        <v>379</v>
      </c>
      <c r="C28" s="78" t="s">
        <v>380</v>
      </c>
      <c r="D28" s="79">
        <v>53554601</v>
      </c>
      <c r="E28" s="79">
        <v>27609582</v>
      </c>
      <c r="F28" s="79">
        <v>0</v>
      </c>
      <c r="G28" s="79">
        <v>0</v>
      </c>
      <c r="H28" s="79">
        <v>0</v>
      </c>
      <c r="I28" s="79">
        <v>9799600</v>
      </c>
      <c r="J28" s="79">
        <v>17188211</v>
      </c>
      <c r="K28" s="79">
        <v>72672483</v>
      </c>
      <c r="L28" s="79">
        <v>180824477</v>
      </c>
      <c r="M28" s="79">
        <v>32095796</v>
      </c>
      <c r="N28" s="79">
        <v>22796184</v>
      </c>
      <c r="O28" s="79">
        <v>14045913</v>
      </c>
      <c r="P28" s="79">
        <v>6392134</v>
      </c>
      <c r="Q28" s="79">
        <v>1069730</v>
      </c>
      <c r="R28" s="79"/>
      <c r="S28" s="79">
        <v>48620912</v>
      </c>
      <c r="T28" s="79">
        <v>16732624</v>
      </c>
      <c r="U28" s="80">
        <v>141753293</v>
      </c>
      <c r="V28" s="81">
        <v>17572001</v>
      </c>
    </row>
    <row r="29" spans="1:22" ht="13.5">
      <c r="A29" s="43" t="s">
        <v>567</v>
      </c>
      <c r="B29" s="77" t="s">
        <v>381</v>
      </c>
      <c r="C29" s="78" t="s">
        <v>382</v>
      </c>
      <c r="D29" s="79">
        <v>82502452</v>
      </c>
      <c r="E29" s="79">
        <v>58865066</v>
      </c>
      <c r="F29" s="79">
        <v>0</v>
      </c>
      <c r="G29" s="79">
        <v>0</v>
      </c>
      <c r="H29" s="79">
        <v>0</v>
      </c>
      <c r="I29" s="79">
        <v>4245140</v>
      </c>
      <c r="J29" s="79">
        <v>12331832</v>
      </c>
      <c r="K29" s="79">
        <v>52605538</v>
      </c>
      <c r="L29" s="79">
        <v>210550028</v>
      </c>
      <c r="M29" s="79">
        <v>40456644</v>
      </c>
      <c r="N29" s="79">
        <v>51417347</v>
      </c>
      <c r="O29" s="79">
        <v>33721355</v>
      </c>
      <c r="P29" s="79">
        <v>8996104</v>
      </c>
      <c r="Q29" s="79">
        <v>9519083</v>
      </c>
      <c r="R29" s="79"/>
      <c r="S29" s="79">
        <v>60668002</v>
      </c>
      <c r="T29" s="79">
        <v>6971019</v>
      </c>
      <c r="U29" s="80">
        <v>211749554</v>
      </c>
      <c r="V29" s="81">
        <v>35395006</v>
      </c>
    </row>
    <row r="30" spans="1:22" ht="13.5">
      <c r="A30" s="43" t="s">
        <v>568</v>
      </c>
      <c r="B30" s="77" t="s">
        <v>558</v>
      </c>
      <c r="C30" s="78" t="s">
        <v>559</v>
      </c>
      <c r="D30" s="79">
        <v>50992069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16009560</v>
      </c>
      <c r="L30" s="79">
        <v>67001629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/>
      <c r="S30" s="79">
        <v>62020000</v>
      </c>
      <c r="T30" s="79">
        <v>4665850</v>
      </c>
      <c r="U30" s="80">
        <v>66685850</v>
      </c>
      <c r="V30" s="81">
        <v>0</v>
      </c>
    </row>
    <row r="31" spans="1:22" ht="12.75">
      <c r="A31" s="44" t="s">
        <v>0</v>
      </c>
      <c r="B31" s="82" t="s">
        <v>613</v>
      </c>
      <c r="C31" s="83" t="s">
        <v>0</v>
      </c>
      <c r="D31" s="83">
        <f aca="true" t="shared" si="2" ref="D31:V31">SUM(D22:D30)</f>
        <v>516446680</v>
      </c>
      <c r="E31" s="83">
        <f t="shared" si="2"/>
        <v>273406545</v>
      </c>
      <c r="F31" s="83">
        <f t="shared" si="2"/>
        <v>0</v>
      </c>
      <c r="G31" s="83">
        <f t="shared" si="2"/>
        <v>0</v>
      </c>
      <c r="H31" s="83">
        <f t="shared" si="2"/>
        <v>0</v>
      </c>
      <c r="I31" s="83">
        <f t="shared" si="2"/>
        <v>26243557</v>
      </c>
      <c r="J31" s="83">
        <f t="shared" si="2"/>
        <v>109643506</v>
      </c>
      <c r="K31" s="83">
        <f t="shared" si="2"/>
        <v>430228694</v>
      </c>
      <c r="L31" s="83">
        <f t="shared" si="2"/>
        <v>1355968982</v>
      </c>
      <c r="M31" s="83">
        <f t="shared" si="2"/>
        <v>185864271</v>
      </c>
      <c r="N31" s="83">
        <f t="shared" si="2"/>
        <v>298132414</v>
      </c>
      <c r="O31" s="83">
        <f t="shared" si="2"/>
        <v>124536471</v>
      </c>
      <c r="P31" s="83">
        <f t="shared" si="2"/>
        <v>57356522</v>
      </c>
      <c r="Q31" s="83">
        <f t="shared" si="2"/>
        <v>35571710</v>
      </c>
      <c r="R31" s="83">
        <f t="shared" si="2"/>
        <v>0</v>
      </c>
      <c r="S31" s="83">
        <f t="shared" si="2"/>
        <v>439622916</v>
      </c>
      <c r="T31" s="83">
        <f t="shared" si="2"/>
        <v>165220759</v>
      </c>
      <c r="U31" s="84">
        <f t="shared" si="2"/>
        <v>1306305063</v>
      </c>
      <c r="V31" s="85">
        <f t="shared" si="2"/>
        <v>186791667</v>
      </c>
    </row>
    <row r="32" spans="1:22" ht="13.5">
      <c r="A32" s="43" t="s">
        <v>567</v>
      </c>
      <c r="B32" s="77" t="s">
        <v>383</v>
      </c>
      <c r="C32" s="78" t="s">
        <v>384</v>
      </c>
      <c r="D32" s="79">
        <v>163196601</v>
      </c>
      <c r="E32" s="79">
        <v>46497000</v>
      </c>
      <c r="F32" s="79">
        <v>0</v>
      </c>
      <c r="G32" s="79">
        <v>0</v>
      </c>
      <c r="H32" s="79">
        <v>0</v>
      </c>
      <c r="I32" s="79">
        <v>18649006</v>
      </c>
      <c r="J32" s="79">
        <v>10487007</v>
      </c>
      <c r="K32" s="79">
        <v>59735079</v>
      </c>
      <c r="L32" s="79">
        <v>298564693</v>
      </c>
      <c r="M32" s="79">
        <v>22666414</v>
      </c>
      <c r="N32" s="79">
        <v>95045210</v>
      </c>
      <c r="O32" s="79">
        <v>21199741</v>
      </c>
      <c r="P32" s="79">
        <v>14457497</v>
      </c>
      <c r="Q32" s="79">
        <v>10685402</v>
      </c>
      <c r="R32" s="79"/>
      <c r="S32" s="79">
        <v>105992019</v>
      </c>
      <c r="T32" s="79">
        <v>14291769</v>
      </c>
      <c r="U32" s="80">
        <v>284338052</v>
      </c>
      <c r="V32" s="81">
        <v>43097003</v>
      </c>
    </row>
    <row r="33" spans="1:22" ht="13.5">
      <c r="A33" s="43" t="s">
        <v>567</v>
      </c>
      <c r="B33" s="77" t="s">
        <v>385</v>
      </c>
      <c r="C33" s="78" t="s">
        <v>386</v>
      </c>
      <c r="D33" s="79">
        <v>36032287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7163541</v>
      </c>
      <c r="K33" s="79">
        <v>17411527</v>
      </c>
      <c r="L33" s="79">
        <v>60607355</v>
      </c>
      <c r="M33" s="79">
        <v>11085239</v>
      </c>
      <c r="N33" s="79">
        <v>0</v>
      </c>
      <c r="O33" s="79">
        <v>7881405</v>
      </c>
      <c r="P33" s="79">
        <v>3125346</v>
      </c>
      <c r="Q33" s="79">
        <v>3639505</v>
      </c>
      <c r="R33" s="79"/>
      <c r="S33" s="79">
        <v>32677000</v>
      </c>
      <c r="T33" s="79">
        <v>13807166</v>
      </c>
      <c r="U33" s="80">
        <v>72215661</v>
      </c>
      <c r="V33" s="81">
        <v>22567000</v>
      </c>
    </row>
    <row r="34" spans="1:22" ht="13.5">
      <c r="A34" s="43" t="s">
        <v>567</v>
      </c>
      <c r="B34" s="77" t="s">
        <v>387</v>
      </c>
      <c r="C34" s="78" t="s">
        <v>388</v>
      </c>
      <c r="D34" s="79">
        <v>80517469</v>
      </c>
      <c r="E34" s="79">
        <v>38311166</v>
      </c>
      <c r="F34" s="79">
        <v>0</v>
      </c>
      <c r="G34" s="79">
        <v>0</v>
      </c>
      <c r="H34" s="79">
        <v>0</v>
      </c>
      <c r="I34" s="79">
        <v>529732</v>
      </c>
      <c r="J34" s="79">
        <v>13827291</v>
      </c>
      <c r="K34" s="79">
        <v>86686181</v>
      </c>
      <c r="L34" s="79">
        <v>219871839</v>
      </c>
      <c r="M34" s="79">
        <v>57051313</v>
      </c>
      <c r="N34" s="79">
        <v>49723775</v>
      </c>
      <c r="O34" s="79">
        <v>15322627</v>
      </c>
      <c r="P34" s="79">
        <v>23441246</v>
      </c>
      <c r="Q34" s="79">
        <v>14047474</v>
      </c>
      <c r="R34" s="79"/>
      <c r="S34" s="79">
        <v>57307252</v>
      </c>
      <c r="T34" s="79">
        <v>4976948</v>
      </c>
      <c r="U34" s="80">
        <v>221870635</v>
      </c>
      <c r="V34" s="81">
        <v>31306750</v>
      </c>
    </row>
    <row r="35" spans="1:22" ht="13.5">
      <c r="A35" s="43" t="s">
        <v>567</v>
      </c>
      <c r="B35" s="77" t="s">
        <v>389</v>
      </c>
      <c r="C35" s="78" t="s">
        <v>390</v>
      </c>
      <c r="D35" s="79">
        <v>48706796</v>
      </c>
      <c r="E35" s="79">
        <v>26887561</v>
      </c>
      <c r="F35" s="79">
        <v>0</v>
      </c>
      <c r="G35" s="79">
        <v>0</v>
      </c>
      <c r="H35" s="79">
        <v>0</v>
      </c>
      <c r="I35" s="79">
        <v>130103</v>
      </c>
      <c r="J35" s="79">
        <v>5366265</v>
      </c>
      <c r="K35" s="79">
        <v>55224566</v>
      </c>
      <c r="L35" s="79">
        <v>136315291</v>
      </c>
      <c r="M35" s="79">
        <v>22556057</v>
      </c>
      <c r="N35" s="79">
        <v>36997806</v>
      </c>
      <c r="O35" s="79">
        <v>16469700</v>
      </c>
      <c r="P35" s="79">
        <v>8364114</v>
      </c>
      <c r="Q35" s="79">
        <v>10902834</v>
      </c>
      <c r="R35" s="79"/>
      <c r="S35" s="79">
        <v>37203000</v>
      </c>
      <c r="T35" s="79">
        <v>6366082</v>
      </c>
      <c r="U35" s="80">
        <v>138859593</v>
      </c>
      <c r="V35" s="81">
        <v>133612000</v>
      </c>
    </row>
    <row r="36" spans="1:22" ht="13.5">
      <c r="A36" s="43" t="s">
        <v>567</v>
      </c>
      <c r="B36" s="77" t="s">
        <v>391</v>
      </c>
      <c r="C36" s="78" t="s">
        <v>392</v>
      </c>
      <c r="D36" s="79">
        <v>380094055</v>
      </c>
      <c r="E36" s="79">
        <v>272250000</v>
      </c>
      <c r="F36" s="79">
        <v>0</v>
      </c>
      <c r="G36" s="79">
        <v>0</v>
      </c>
      <c r="H36" s="79">
        <v>0</v>
      </c>
      <c r="I36" s="79">
        <v>12004727</v>
      </c>
      <c r="J36" s="79">
        <v>20085000</v>
      </c>
      <c r="K36" s="79">
        <v>231386831</v>
      </c>
      <c r="L36" s="79">
        <v>915820613</v>
      </c>
      <c r="M36" s="79">
        <v>124378699</v>
      </c>
      <c r="N36" s="79">
        <v>404072235</v>
      </c>
      <c r="O36" s="79">
        <v>77373593</v>
      </c>
      <c r="P36" s="79">
        <v>45046814</v>
      </c>
      <c r="Q36" s="79">
        <v>40047635</v>
      </c>
      <c r="R36" s="79"/>
      <c r="S36" s="79">
        <v>122660826</v>
      </c>
      <c r="T36" s="79">
        <v>151493785</v>
      </c>
      <c r="U36" s="80">
        <v>965073587</v>
      </c>
      <c r="V36" s="81">
        <v>81115174</v>
      </c>
    </row>
    <row r="37" spans="1:22" ht="13.5">
      <c r="A37" s="43" t="s">
        <v>568</v>
      </c>
      <c r="B37" s="77" t="s">
        <v>560</v>
      </c>
      <c r="C37" s="78" t="s">
        <v>561</v>
      </c>
      <c r="D37" s="79">
        <v>62155540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20780</v>
      </c>
      <c r="K37" s="79">
        <v>19843605</v>
      </c>
      <c r="L37" s="79">
        <v>82019925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/>
      <c r="S37" s="79">
        <v>82880000</v>
      </c>
      <c r="T37" s="79">
        <v>1906000</v>
      </c>
      <c r="U37" s="80">
        <v>84786000</v>
      </c>
      <c r="V37" s="81">
        <v>350000</v>
      </c>
    </row>
    <row r="38" spans="1:22" ht="12.75">
      <c r="A38" s="44" t="s">
        <v>0</v>
      </c>
      <c r="B38" s="82" t="s">
        <v>614</v>
      </c>
      <c r="C38" s="83" t="s">
        <v>0</v>
      </c>
      <c r="D38" s="83">
        <f aca="true" t="shared" si="3" ref="D38:V38">SUM(D32:D37)</f>
        <v>770702748</v>
      </c>
      <c r="E38" s="83">
        <f t="shared" si="3"/>
        <v>383945727</v>
      </c>
      <c r="F38" s="83">
        <f t="shared" si="3"/>
        <v>0</v>
      </c>
      <c r="G38" s="83">
        <f t="shared" si="3"/>
        <v>0</v>
      </c>
      <c r="H38" s="83">
        <f t="shared" si="3"/>
        <v>0</v>
      </c>
      <c r="I38" s="83">
        <f t="shared" si="3"/>
        <v>31313568</v>
      </c>
      <c r="J38" s="83">
        <f t="shared" si="3"/>
        <v>56949884</v>
      </c>
      <c r="K38" s="83">
        <f t="shared" si="3"/>
        <v>470287789</v>
      </c>
      <c r="L38" s="83">
        <f t="shared" si="3"/>
        <v>1713199716</v>
      </c>
      <c r="M38" s="83">
        <f t="shared" si="3"/>
        <v>237737722</v>
      </c>
      <c r="N38" s="83">
        <f t="shared" si="3"/>
        <v>585839026</v>
      </c>
      <c r="O38" s="83">
        <f t="shared" si="3"/>
        <v>138247066</v>
      </c>
      <c r="P38" s="83">
        <f t="shared" si="3"/>
        <v>94435017</v>
      </c>
      <c r="Q38" s="83">
        <f t="shared" si="3"/>
        <v>79322850</v>
      </c>
      <c r="R38" s="83">
        <f t="shared" si="3"/>
        <v>0</v>
      </c>
      <c r="S38" s="83">
        <f t="shared" si="3"/>
        <v>438720097</v>
      </c>
      <c r="T38" s="83">
        <f t="shared" si="3"/>
        <v>192841750</v>
      </c>
      <c r="U38" s="84">
        <f t="shared" si="3"/>
        <v>1767143528</v>
      </c>
      <c r="V38" s="85">
        <f t="shared" si="3"/>
        <v>312047927</v>
      </c>
    </row>
    <row r="39" spans="1:22" ht="13.5">
      <c r="A39" s="43" t="s">
        <v>567</v>
      </c>
      <c r="B39" s="77" t="s">
        <v>85</v>
      </c>
      <c r="C39" s="78" t="s">
        <v>86</v>
      </c>
      <c r="D39" s="79">
        <v>921902185</v>
      </c>
      <c r="E39" s="79">
        <v>724640000</v>
      </c>
      <c r="F39" s="79">
        <v>0</v>
      </c>
      <c r="G39" s="79">
        <v>0</v>
      </c>
      <c r="H39" s="79">
        <v>0</v>
      </c>
      <c r="I39" s="79">
        <v>20963113</v>
      </c>
      <c r="J39" s="79">
        <v>293600000</v>
      </c>
      <c r="K39" s="79">
        <v>563157189</v>
      </c>
      <c r="L39" s="79">
        <v>2524262487</v>
      </c>
      <c r="M39" s="79">
        <v>647213982</v>
      </c>
      <c r="N39" s="79">
        <v>952510627</v>
      </c>
      <c r="O39" s="79">
        <v>314138138</v>
      </c>
      <c r="P39" s="79">
        <v>81625646</v>
      </c>
      <c r="Q39" s="79">
        <v>63432748</v>
      </c>
      <c r="R39" s="79"/>
      <c r="S39" s="79">
        <v>241544000</v>
      </c>
      <c r="T39" s="79">
        <v>244876702</v>
      </c>
      <c r="U39" s="80">
        <v>2545341843</v>
      </c>
      <c r="V39" s="81">
        <v>98625000</v>
      </c>
    </row>
    <row r="40" spans="1:22" ht="13.5">
      <c r="A40" s="43" t="s">
        <v>567</v>
      </c>
      <c r="B40" s="77" t="s">
        <v>393</v>
      </c>
      <c r="C40" s="78" t="s">
        <v>394</v>
      </c>
      <c r="D40" s="79">
        <v>74866407</v>
      </c>
      <c r="E40" s="79">
        <v>24670580</v>
      </c>
      <c r="F40" s="79">
        <v>0</v>
      </c>
      <c r="G40" s="79">
        <v>0</v>
      </c>
      <c r="H40" s="79">
        <v>0</v>
      </c>
      <c r="I40" s="79">
        <v>560000</v>
      </c>
      <c r="J40" s="79">
        <v>37567972</v>
      </c>
      <c r="K40" s="79">
        <v>81915463</v>
      </c>
      <c r="L40" s="79">
        <v>219580422</v>
      </c>
      <c r="M40" s="79">
        <v>31590346</v>
      </c>
      <c r="N40" s="79">
        <v>29105253</v>
      </c>
      <c r="O40" s="79">
        <v>42758063</v>
      </c>
      <c r="P40" s="79">
        <v>2880086</v>
      </c>
      <c r="Q40" s="79">
        <v>9685863</v>
      </c>
      <c r="R40" s="79"/>
      <c r="S40" s="79">
        <v>110165000</v>
      </c>
      <c r="T40" s="79">
        <v>38484921</v>
      </c>
      <c r="U40" s="80">
        <v>264669532</v>
      </c>
      <c r="V40" s="81">
        <v>39417000</v>
      </c>
    </row>
    <row r="41" spans="1:22" ht="13.5">
      <c r="A41" s="43" t="s">
        <v>567</v>
      </c>
      <c r="B41" s="77" t="s">
        <v>395</v>
      </c>
      <c r="C41" s="78" t="s">
        <v>396</v>
      </c>
      <c r="D41" s="79">
        <v>53508477</v>
      </c>
      <c r="E41" s="79">
        <v>26644704</v>
      </c>
      <c r="F41" s="79">
        <v>0</v>
      </c>
      <c r="G41" s="79">
        <v>0</v>
      </c>
      <c r="H41" s="79">
        <v>0</v>
      </c>
      <c r="I41" s="79">
        <v>0</v>
      </c>
      <c r="J41" s="79">
        <v>22374472</v>
      </c>
      <c r="K41" s="79">
        <v>39086108</v>
      </c>
      <c r="L41" s="79">
        <v>141613761</v>
      </c>
      <c r="M41" s="79">
        <v>8661933</v>
      </c>
      <c r="N41" s="79">
        <v>30795242</v>
      </c>
      <c r="O41" s="79">
        <v>8775467</v>
      </c>
      <c r="P41" s="79">
        <v>9908806</v>
      </c>
      <c r="Q41" s="79">
        <v>5863713</v>
      </c>
      <c r="R41" s="79"/>
      <c r="S41" s="79">
        <v>58813300</v>
      </c>
      <c r="T41" s="79">
        <v>10534760</v>
      </c>
      <c r="U41" s="80">
        <v>133353221</v>
      </c>
      <c r="V41" s="81">
        <v>14112000</v>
      </c>
    </row>
    <row r="42" spans="1:22" ht="13.5">
      <c r="A42" s="43" t="s">
        <v>567</v>
      </c>
      <c r="B42" s="77" t="s">
        <v>397</v>
      </c>
      <c r="C42" s="78" t="s">
        <v>398</v>
      </c>
      <c r="D42" s="79">
        <v>100688430</v>
      </c>
      <c r="E42" s="79">
        <v>100032000</v>
      </c>
      <c r="F42" s="79">
        <v>0</v>
      </c>
      <c r="G42" s="79">
        <v>0</v>
      </c>
      <c r="H42" s="79">
        <v>0</v>
      </c>
      <c r="I42" s="79">
        <v>81979</v>
      </c>
      <c r="J42" s="79">
        <v>122018065</v>
      </c>
      <c r="K42" s="79">
        <v>192011738</v>
      </c>
      <c r="L42" s="79">
        <v>514832212</v>
      </c>
      <c r="M42" s="79">
        <v>44859659</v>
      </c>
      <c r="N42" s="79">
        <v>103641432</v>
      </c>
      <c r="O42" s="79">
        <v>24744120</v>
      </c>
      <c r="P42" s="79">
        <v>13305412</v>
      </c>
      <c r="Q42" s="79">
        <v>2578395</v>
      </c>
      <c r="R42" s="79"/>
      <c r="S42" s="79">
        <v>124317447</v>
      </c>
      <c r="T42" s="79">
        <v>35850223</v>
      </c>
      <c r="U42" s="80">
        <v>349296688</v>
      </c>
      <c r="V42" s="81">
        <v>53598733</v>
      </c>
    </row>
    <row r="43" spans="1:22" ht="13.5">
      <c r="A43" s="43" t="s">
        <v>568</v>
      </c>
      <c r="B43" s="77" t="s">
        <v>562</v>
      </c>
      <c r="C43" s="78" t="s">
        <v>563</v>
      </c>
      <c r="D43" s="79">
        <v>95923520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10000</v>
      </c>
      <c r="K43" s="79">
        <v>51671664</v>
      </c>
      <c r="L43" s="79">
        <v>147605184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/>
      <c r="S43" s="79">
        <v>135553000</v>
      </c>
      <c r="T43" s="79">
        <v>7470000</v>
      </c>
      <c r="U43" s="80">
        <v>143023000</v>
      </c>
      <c r="V43" s="81">
        <v>0</v>
      </c>
    </row>
    <row r="44" spans="1:22" ht="12.75">
      <c r="A44" s="44" t="s">
        <v>0</v>
      </c>
      <c r="B44" s="82" t="s">
        <v>615</v>
      </c>
      <c r="C44" s="83" t="s">
        <v>0</v>
      </c>
      <c r="D44" s="83">
        <f aca="true" t="shared" si="4" ref="D44:V44">SUM(D39:D43)</f>
        <v>1246889019</v>
      </c>
      <c r="E44" s="83">
        <f t="shared" si="4"/>
        <v>875987284</v>
      </c>
      <c r="F44" s="83">
        <f t="shared" si="4"/>
        <v>0</v>
      </c>
      <c r="G44" s="83">
        <f t="shared" si="4"/>
        <v>0</v>
      </c>
      <c r="H44" s="83">
        <f t="shared" si="4"/>
        <v>0</v>
      </c>
      <c r="I44" s="83">
        <f t="shared" si="4"/>
        <v>21605092</v>
      </c>
      <c r="J44" s="83">
        <f t="shared" si="4"/>
        <v>475570509</v>
      </c>
      <c r="K44" s="83">
        <f t="shared" si="4"/>
        <v>927842162</v>
      </c>
      <c r="L44" s="83">
        <f t="shared" si="4"/>
        <v>3547894066</v>
      </c>
      <c r="M44" s="83">
        <f t="shared" si="4"/>
        <v>732325920</v>
      </c>
      <c r="N44" s="83">
        <f t="shared" si="4"/>
        <v>1116052554</v>
      </c>
      <c r="O44" s="83">
        <f t="shared" si="4"/>
        <v>390415788</v>
      </c>
      <c r="P44" s="83">
        <f t="shared" si="4"/>
        <v>107719950</v>
      </c>
      <c r="Q44" s="83">
        <f t="shared" si="4"/>
        <v>81560719</v>
      </c>
      <c r="R44" s="83">
        <f t="shared" si="4"/>
        <v>0</v>
      </c>
      <c r="S44" s="83">
        <f t="shared" si="4"/>
        <v>670392747</v>
      </c>
      <c r="T44" s="83">
        <f t="shared" si="4"/>
        <v>337216606</v>
      </c>
      <c r="U44" s="84">
        <f t="shared" si="4"/>
        <v>3435684284</v>
      </c>
      <c r="V44" s="85">
        <f t="shared" si="4"/>
        <v>205752733</v>
      </c>
    </row>
    <row r="45" spans="1:22" ht="12.75">
      <c r="A45" s="44" t="s">
        <v>0</v>
      </c>
      <c r="B45" s="82" t="s">
        <v>616</v>
      </c>
      <c r="C45" s="83" t="s">
        <v>0</v>
      </c>
      <c r="D45" s="83">
        <f aca="true" t="shared" si="5" ref="D45:V45">SUM(D9:D12,D14:D20,D22:D30,D32:D37,D39:D43)</f>
        <v>3454724079</v>
      </c>
      <c r="E45" s="83">
        <f t="shared" si="5"/>
        <v>1966336017</v>
      </c>
      <c r="F45" s="83">
        <f t="shared" si="5"/>
        <v>0</v>
      </c>
      <c r="G45" s="83">
        <f t="shared" si="5"/>
        <v>0</v>
      </c>
      <c r="H45" s="83">
        <f t="shared" si="5"/>
        <v>0</v>
      </c>
      <c r="I45" s="83">
        <f t="shared" si="5"/>
        <v>109158212</v>
      </c>
      <c r="J45" s="83">
        <f t="shared" si="5"/>
        <v>777378960</v>
      </c>
      <c r="K45" s="83">
        <f t="shared" si="5"/>
        <v>2813222155</v>
      </c>
      <c r="L45" s="83">
        <f t="shared" si="5"/>
        <v>9120819423</v>
      </c>
      <c r="M45" s="83">
        <f t="shared" si="5"/>
        <v>1526428117</v>
      </c>
      <c r="N45" s="83">
        <f t="shared" si="5"/>
        <v>2542765408</v>
      </c>
      <c r="O45" s="83">
        <f t="shared" si="5"/>
        <v>845505626</v>
      </c>
      <c r="P45" s="83">
        <f t="shared" si="5"/>
        <v>344267436</v>
      </c>
      <c r="Q45" s="83">
        <f t="shared" si="5"/>
        <v>286052961</v>
      </c>
      <c r="R45" s="83">
        <f t="shared" si="5"/>
        <v>0</v>
      </c>
      <c r="S45" s="83">
        <f t="shared" si="5"/>
        <v>2373036097</v>
      </c>
      <c r="T45" s="83">
        <f t="shared" si="5"/>
        <v>884236738</v>
      </c>
      <c r="U45" s="84">
        <f t="shared" si="5"/>
        <v>8802292383</v>
      </c>
      <c r="V45" s="85">
        <f t="shared" si="5"/>
        <v>1109158922</v>
      </c>
    </row>
    <row r="46" spans="1:22" ht="13.5">
      <c r="A46" s="36"/>
      <c r="B46" s="91" t="s">
        <v>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8"/>
      <c r="V46" s="76"/>
    </row>
    <row r="47" spans="1:22" ht="13.5">
      <c r="A47" s="51" t="s">
        <v>0</v>
      </c>
      <c r="B47" s="138" t="s">
        <v>44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89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47:T4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4</v>
      </c>
      <c r="C5" s="35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1" t="s">
        <v>23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617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567</v>
      </c>
      <c r="B9" s="77" t="s">
        <v>405</v>
      </c>
      <c r="C9" s="78" t="s">
        <v>406</v>
      </c>
      <c r="D9" s="79">
        <v>185333767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59449934</v>
      </c>
      <c r="K9" s="79">
        <v>288716699</v>
      </c>
      <c r="L9" s="79">
        <v>533500400</v>
      </c>
      <c r="M9" s="79">
        <v>51288732</v>
      </c>
      <c r="N9" s="79">
        <v>0</v>
      </c>
      <c r="O9" s="79">
        <v>32991944</v>
      </c>
      <c r="P9" s="79">
        <v>0</v>
      </c>
      <c r="Q9" s="79">
        <v>23436330</v>
      </c>
      <c r="R9" s="79"/>
      <c r="S9" s="79">
        <v>406286709</v>
      </c>
      <c r="T9" s="79">
        <v>23799602</v>
      </c>
      <c r="U9" s="80">
        <v>537803317</v>
      </c>
      <c r="V9" s="81">
        <v>203411050</v>
      </c>
    </row>
    <row r="10" spans="1:22" ht="13.5">
      <c r="A10" s="43" t="s">
        <v>567</v>
      </c>
      <c r="B10" s="77" t="s">
        <v>87</v>
      </c>
      <c r="C10" s="78" t="s">
        <v>88</v>
      </c>
      <c r="D10" s="79">
        <v>661483244</v>
      </c>
      <c r="E10" s="79">
        <v>604360000</v>
      </c>
      <c r="F10" s="79">
        <v>0</v>
      </c>
      <c r="G10" s="79">
        <v>0</v>
      </c>
      <c r="H10" s="79">
        <v>0</v>
      </c>
      <c r="I10" s="79">
        <v>156310420</v>
      </c>
      <c r="J10" s="79">
        <v>229240000</v>
      </c>
      <c r="K10" s="79">
        <v>1086122657</v>
      </c>
      <c r="L10" s="79">
        <v>2737516321</v>
      </c>
      <c r="M10" s="79">
        <v>276757488</v>
      </c>
      <c r="N10" s="79">
        <v>653570004</v>
      </c>
      <c r="O10" s="79">
        <v>203391674</v>
      </c>
      <c r="P10" s="79">
        <v>67344673</v>
      </c>
      <c r="Q10" s="79">
        <v>60564706</v>
      </c>
      <c r="R10" s="79"/>
      <c r="S10" s="79">
        <v>908385000</v>
      </c>
      <c r="T10" s="79">
        <v>146292707</v>
      </c>
      <c r="U10" s="80">
        <v>2316306252</v>
      </c>
      <c r="V10" s="81">
        <v>338000000</v>
      </c>
    </row>
    <row r="11" spans="1:22" ht="13.5">
      <c r="A11" s="43" t="s">
        <v>567</v>
      </c>
      <c r="B11" s="77" t="s">
        <v>89</v>
      </c>
      <c r="C11" s="78" t="s">
        <v>90</v>
      </c>
      <c r="D11" s="79">
        <v>979331170</v>
      </c>
      <c r="E11" s="79">
        <v>1699371082</v>
      </c>
      <c r="F11" s="79">
        <v>0</v>
      </c>
      <c r="G11" s="79">
        <v>0</v>
      </c>
      <c r="H11" s="79">
        <v>0</v>
      </c>
      <c r="I11" s="79">
        <v>88041155</v>
      </c>
      <c r="J11" s="79">
        <v>828840382</v>
      </c>
      <c r="K11" s="79">
        <v>1916200656</v>
      </c>
      <c r="L11" s="79">
        <v>5511784445</v>
      </c>
      <c r="M11" s="79">
        <v>527815767</v>
      </c>
      <c r="N11" s="79">
        <v>2653332794</v>
      </c>
      <c r="O11" s="79">
        <v>542580290</v>
      </c>
      <c r="P11" s="79">
        <v>404047939</v>
      </c>
      <c r="Q11" s="79">
        <v>163055681</v>
      </c>
      <c r="R11" s="79"/>
      <c r="S11" s="79">
        <v>1033744166</v>
      </c>
      <c r="T11" s="79">
        <v>623793454</v>
      </c>
      <c r="U11" s="80">
        <v>5948370091</v>
      </c>
      <c r="V11" s="81">
        <v>522686905</v>
      </c>
    </row>
    <row r="12" spans="1:22" ht="13.5">
      <c r="A12" s="43" t="s">
        <v>567</v>
      </c>
      <c r="B12" s="77" t="s">
        <v>407</v>
      </c>
      <c r="C12" s="78" t="s">
        <v>408</v>
      </c>
      <c r="D12" s="79">
        <v>82464368</v>
      </c>
      <c r="E12" s="79">
        <v>33311888</v>
      </c>
      <c r="F12" s="79">
        <v>0</v>
      </c>
      <c r="G12" s="79">
        <v>0</v>
      </c>
      <c r="H12" s="79">
        <v>0</v>
      </c>
      <c r="I12" s="79">
        <v>1785820</v>
      </c>
      <c r="J12" s="79">
        <v>39187422</v>
      </c>
      <c r="K12" s="79">
        <v>89574731</v>
      </c>
      <c r="L12" s="79">
        <v>246324229</v>
      </c>
      <c r="M12" s="79">
        <v>7175872</v>
      </c>
      <c r="N12" s="79">
        <v>49373469</v>
      </c>
      <c r="O12" s="79">
        <v>8411088</v>
      </c>
      <c r="P12" s="79">
        <v>5299248</v>
      </c>
      <c r="Q12" s="79">
        <v>1600067</v>
      </c>
      <c r="R12" s="79"/>
      <c r="S12" s="79">
        <v>117920800</v>
      </c>
      <c r="T12" s="79">
        <v>75164563</v>
      </c>
      <c r="U12" s="80">
        <v>264945107</v>
      </c>
      <c r="V12" s="81">
        <v>0</v>
      </c>
    </row>
    <row r="13" spans="1:22" ht="13.5">
      <c r="A13" s="43" t="s">
        <v>567</v>
      </c>
      <c r="B13" s="77" t="s">
        <v>409</v>
      </c>
      <c r="C13" s="78" t="s">
        <v>410</v>
      </c>
      <c r="D13" s="79">
        <v>293106274</v>
      </c>
      <c r="E13" s="79">
        <v>20840000</v>
      </c>
      <c r="F13" s="79">
        <v>0</v>
      </c>
      <c r="G13" s="79">
        <v>0</v>
      </c>
      <c r="H13" s="79">
        <v>0</v>
      </c>
      <c r="I13" s="79">
        <v>3666074</v>
      </c>
      <c r="J13" s="79">
        <v>227844206</v>
      </c>
      <c r="K13" s="79">
        <v>342297649</v>
      </c>
      <c r="L13" s="79">
        <v>887754203</v>
      </c>
      <c r="M13" s="79">
        <v>155433444</v>
      </c>
      <c r="N13" s="79">
        <v>0</v>
      </c>
      <c r="O13" s="79">
        <v>183069757</v>
      </c>
      <c r="P13" s="79">
        <v>2965049</v>
      </c>
      <c r="Q13" s="79">
        <v>11392042</v>
      </c>
      <c r="R13" s="79"/>
      <c r="S13" s="79">
        <v>509446010</v>
      </c>
      <c r="T13" s="79">
        <v>81704427</v>
      </c>
      <c r="U13" s="80">
        <v>944010729</v>
      </c>
      <c r="V13" s="81">
        <v>215961991</v>
      </c>
    </row>
    <row r="14" spans="1:22" ht="13.5">
      <c r="A14" s="43" t="s">
        <v>568</v>
      </c>
      <c r="B14" s="77" t="s">
        <v>532</v>
      </c>
      <c r="C14" s="78" t="s">
        <v>533</v>
      </c>
      <c r="D14" s="79">
        <v>254263766</v>
      </c>
      <c r="E14" s="79">
        <v>0</v>
      </c>
      <c r="F14" s="79">
        <v>0</v>
      </c>
      <c r="G14" s="79">
        <v>0</v>
      </c>
      <c r="H14" s="79">
        <v>0</v>
      </c>
      <c r="I14" s="79">
        <v>312000</v>
      </c>
      <c r="J14" s="79">
        <v>0</v>
      </c>
      <c r="K14" s="79">
        <v>120515466</v>
      </c>
      <c r="L14" s="79">
        <v>375091232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/>
      <c r="S14" s="79">
        <v>381969000</v>
      </c>
      <c r="T14" s="79">
        <v>2714400</v>
      </c>
      <c r="U14" s="80">
        <v>384683400</v>
      </c>
      <c r="V14" s="81">
        <v>2472000</v>
      </c>
    </row>
    <row r="15" spans="1:22" ht="12.75">
      <c r="A15" s="44" t="s">
        <v>0</v>
      </c>
      <c r="B15" s="82" t="s">
        <v>618</v>
      </c>
      <c r="C15" s="83" t="s">
        <v>0</v>
      </c>
      <c r="D15" s="83">
        <f aca="true" t="shared" si="0" ref="D15:V15">SUM(D9:D14)</f>
        <v>2455982589</v>
      </c>
      <c r="E15" s="83">
        <f t="shared" si="0"/>
        <v>2357882970</v>
      </c>
      <c r="F15" s="83">
        <f t="shared" si="0"/>
        <v>0</v>
      </c>
      <c r="G15" s="83">
        <f t="shared" si="0"/>
        <v>0</v>
      </c>
      <c r="H15" s="83">
        <f t="shared" si="0"/>
        <v>0</v>
      </c>
      <c r="I15" s="83">
        <f t="shared" si="0"/>
        <v>250115469</v>
      </c>
      <c r="J15" s="83">
        <f t="shared" si="0"/>
        <v>1384561944</v>
      </c>
      <c r="K15" s="83">
        <f t="shared" si="0"/>
        <v>3843427858</v>
      </c>
      <c r="L15" s="83">
        <f t="shared" si="0"/>
        <v>10291970830</v>
      </c>
      <c r="M15" s="83">
        <f t="shared" si="0"/>
        <v>1018471303</v>
      </c>
      <c r="N15" s="83">
        <f t="shared" si="0"/>
        <v>3356276267</v>
      </c>
      <c r="O15" s="83">
        <f t="shared" si="0"/>
        <v>970444753</v>
      </c>
      <c r="P15" s="83">
        <f t="shared" si="0"/>
        <v>479656909</v>
      </c>
      <c r="Q15" s="83">
        <f t="shared" si="0"/>
        <v>260048826</v>
      </c>
      <c r="R15" s="83">
        <f t="shared" si="0"/>
        <v>0</v>
      </c>
      <c r="S15" s="83">
        <f t="shared" si="0"/>
        <v>3357751685</v>
      </c>
      <c r="T15" s="83">
        <f t="shared" si="0"/>
        <v>953469153</v>
      </c>
      <c r="U15" s="84">
        <f t="shared" si="0"/>
        <v>10396118896</v>
      </c>
      <c r="V15" s="85">
        <f t="shared" si="0"/>
        <v>1282531946</v>
      </c>
    </row>
    <row r="16" spans="1:22" ht="13.5">
      <c r="A16" s="43" t="s">
        <v>567</v>
      </c>
      <c r="B16" s="77" t="s">
        <v>411</v>
      </c>
      <c r="C16" s="78" t="s">
        <v>412</v>
      </c>
      <c r="D16" s="79">
        <v>117381861</v>
      </c>
      <c r="E16" s="79">
        <v>0</v>
      </c>
      <c r="F16" s="79">
        <v>0</v>
      </c>
      <c r="G16" s="79">
        <v>0</v>
      </c>
      <c r="H16" s="79">
        <v>0</v>
      </c>
      <c r="I16" s="79">
        <v>147000</v>
      </c>
      <c r="J16" s="79">
        <v>4410000</v>
      </c>
      <c r="K16" s="79">
        <v>87562774</v>
      </c>
      <c r="L16" s="79">
        <v>209501635</v>
      </c>
      <c r="M16" s="79">
        <v>9068295</v>
      </c>
      <c r="N16" s="79">
        <v>186035</v>
      </c>
      <c r="O16" s="79">
        <v>0</v>
      </c>
      <c r="P16" s="79">
        <v>0</v>
      </c>
      <c r="Q16" s="79">
        <v>0</v>
      </c>
      <c r="R16" s="79"/>
      <c r="S16" s="79">
        <v>135331002</v>
      </c>
      <c r="T16" s="79">
        <v>4707176</v>
      </c>
      <c r="U16" s="80">
        <v>149292508</v>
      </c>
      <c r="V16" s="81">
        <v>31497250</v>
      </c>
    </row>
    <row r="17" spans="1:22" ht="13.5">
      <c r="A17" s="43" t="s">
        <v>567</v>
      </c>
      <c r="B17" s="77" t="s">
        <v>413</v>
      </c>
      <c r="C17" s="78" t="s">
        <v>414</v>
      </c>
      <c r="D17" s="79">
        <v>118148136</v>
      </c>
      <c r="E17" s="79">
        <v>45487074</v>
      </c>
      <c r="F17" s="79">
        <v>0</v>
      </c>
      <c r="G17" s="79">
        <v>0</v>
      </c>
      <c r="H17" s="79">
        <v>0</v>
      </c>
      <c r="I17" s="79">
        <v>3872743</v>
      </c>
      <c r="J17" s="79">
        <v>21725000</v>
      </c>
      <c r="K17" s="79">
        <v>85212632</v>
      </c>
      <c r="L17" s="79">
        <v>274445585</v>
      </c>
      <c r="M17" s="79">
        <v>23599818</v>
      </c>
      <c r="N17" s="79">
        <v>78104466</v>
      </c>
      <c r="O17" s="79">
        <v>8827819</v>
      </c>
      <c r="P17" s="79">
        <v>13757452</v>
      </c>
      <c r="Q17" s="79">
        <v>12627772</v>
      </c>
      <c r="R17" s="79"/>
      <c r="S17" s="79">
        <v>141081136</v>
      </c>
      <c r="T17" s="79">
        <v>3990535</v>
      </c>
      <c r="U17" s="80">
        <v>281988998</v>
      </c>
      <c r="V17" s="81">
        <v>43010000</v>
      </c>
    </row>
    <row r="18" spans="1:22" ht="13.5">
      <c r="A18" s="43" t="s">
        <v>567</v>
      </c>
      <c r="B18" s="77" t="s">
        <v>415</v>
      </c>
      <c r="C18" s="78" t="s">
        <v>416</v>
      </c>
      <c r="D18" s="79">
        <v>405855624</v>
      </c>
      <c r="E18" s="79">
        <v>42000000</v>
      </c>
      <c r="F18" s="79">
        <v>0</v>
      </c>
      <c r="G18" s="79">
        <v>0</v>
      </c>
      <c r="H18" s="79">
        <v>0</v>
      </c>
      <c r="I18" s="79">
        <v>1950000</v>
      </c>
      <c r="J18" s="79">
        <v>298437732</v>
      </c>
      <c r="K18" s="79">
        <v>468049348</v>
      </c>
      <c r="L18" s="79">
        <v>1216292704</v>
      </c>
      <c r="M18" s="79">
        <v>402121812</v>
      </c>
      <c r="N18" s="79">
        <v>0</v>
      </c>
      <c r="O18" s="79">
        <v>172740612</v>
      </c>
      <c r="P18" s="79">
        <v>49639956</v>
      </c>
      <c r="Q18" s="79">
        <v>45494304</v>
      </c>
      <c r="R18" s="79"/>
      <c r="S18" s="79">
        <v>308046000</v>
      </c>
      <c r="T18" s="79">
        <v>144791268</v>
      </c>
      <c r="U18" s="80">
        <v>1122833952</v>
      </c>
      <c r="V18" s="81">
        <v>69887004</v>
      </c>
    </row>
    <row r="19" spans="1:22" ht="13.5">
      <c r="A19" s="43" t="s">
        <v>567</v>
      </c>
      <c r="B19" s="77" t="s">
        <v>417</v>
      </c>
      <c r="C19" s="78" t="s">
        <v>418</v>
      </c>
      <c r="D19" s="79">
        <v>200444025</v>
      </c>
      <c r="E19" s="79">
        <v>151813026</v>
      </c>
      <c r="F19" s="79">
        <v>0</v>
      </c>
      <c r="G19" s="79">
        <v>0</v>
      </c>
      <c r="H19" s="79">
        <v>0</v>
      </c>
      <c r="I19" s="79">
        <v>12241591</v>
      </c>
      <c r="J19" s="79">
        <v>156720000</v>
      </c>
      <c r="K19" s="79">
        <v>65788249</v>
      </c>
      <c r="L19" s="79">
        <v>587006891</v>
      </c>
      <c r="M19" s="79">
        <v>71027588</v>
      </c>
      <c r="N19" s="79">
        <v>177800483</v>
      </c>
      <c r="O19" s="79">
        <v>68454000</v>
      </c>
      <c r="P19" s="79">
        <v>37733000</v>
      </c>
      <c r="Q19" s="79">
        <v>44448607</v>
      </c>
      <c r="R19" s="79"/>
      <c r="S19" s="79">
        <v>164655460</v>
      </c>
      <c r="T19" s="79">
        <v>96606552</v>
      </c>
      <c r="U19" s="80">
        <v>660725690</v>
      </c>
      <c r="V19" s="81">
        <v>40167900</v>
      </c>
    </row>
    <row r="20" spans="1:22" ht="13.5">
      <c r="A20" s="43" t="s">
        <v>567</v>
      </c>
      <c r="B20" s="77" t="s">
        <v>419</v>
      </c>
      <c r="C20" s="78" t="s">
        <v>420</v>
      </c>
      <c r="D20" s="79">
        <v>162895472</v>
      </c>
      <c r="E20" s="79">
        <v>80170897</v>
      </c>
      <c r="F20" s="79">
        <v>0</v>
      </c>
      <c r="G20" s="79">
        <v>0</v>
      </c>
      <c r="H20" s="79">
        <v>0</v>
      </c>
      <c r="I20" s="79">
        <v>521000</v>
      </c>
      <c r="J20" s="79">
        <v>45122187</v>
      </c>
      <c r="K20" s="79">
        <v>76222525</v>
      </c>
      <c r="L20" s="79">
        <v>364932081</v>
      </c>
      <c r="M20" s="79">
        <v>54587664</v>
      </c>
      <c r="N20" s="79">
        <v>81184998</v>
      </c>
      <c r="O20" s="79">
        <v>10982798</v>
      </c>
      <c r="P20" s="79">
        <v>3287529</v>
      </c>
      <c r="Q20" s="79">
        <v>11291494</v>
      </c>
      <c r="R20" s="79"/>
      <c r="S20" s="79">
        <v>209151000</v>
      </c>
      <c r="T20" s="79">
        <v>49838562</v>
      </c>
      <c r="U20" s="80">
        <v>420324045</v>
      </c>
      <c r="V20" s="81">
        <v>52104000</v>
      </c>
    </row>
    <row r="21" spans="1:22" ht="13.5">
      <c r="A21" s="43" t="s">
        <v>568</v>
      </c>
      <c r="B21" s="77" t="s">
        <v>534</v>
      </c>
      <c r="C21" s="78" t="s">
        <v>535</v>
      </c>
      <c r="D21" s="79">
        <v>433774807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704695748</v>
      </c>
      <c r="L21" s="79">
        <v>1138470555</v>
      </c>
      <c r="M21" s="79">
        <v>0</v>
      </c>
      <c r="N21" s="79">
        <v>0</v>
      </c>
      <c r="O21" s="79">
        <v>73619</v>
      </c>
      <c r="P21" s="79">
        <v>39955</v>
      </c>
      <c r="Q21" s="79">
        <v>0</v>
      </c>
      <c r="R21" s="79"/>
      <c r="S21" s="79">
        <v>938613000</v>
      </c>
      <c r="T21" s="79">
        <v>610050</v>
      </c>
      <c r="U21" s="80">
        <v>939336624</v>
      </c>
      <c r="V21" s="81">
        <v>347492000</v>
      </c>
    </row>
    <row r="22" spans="1:22" ht="12.75">
      <c r="A22" s="44" t="s">
        <v>0</v>
      </c>
      <c r="B22" s="82" t="s">
        <v>619</v>
      </c>
      <c r="C22" s="83" t="s">
        <v>0</v>
      </c>
      <c r="D22" s="83">
        <f aca="true" t="shared" si="1" ref="D22:V22">SUM(D16:D21)</f>
        <v>1438499925</v>
      </c>
      <c r="E22" s="83">
        <f t="shared" si="1"/>
        <v>319470997</v>
      </c>
      <c r="F22" s="83">
        <f t="shared" si="1"/>
        <v>0</v>
      </c>
      <c r="G22" s="83">
        <f t="shared" si="1"/>
        <v>0</v>
      </c>
      <c r="H22" s="83">
        <f t="shared" si="1"/>
        <v>0</v>
      </c>
      <c r="I22" s="83">
        <f t="shared" si="1"/>
        <v>18732334</v>
      </c>
      <c r="J22" s="83">
        <f t="shared" si="1"/>
        <v>526414919</v>
      </c>
      <c r="K22" s="83">
        <f t="shared" si="1"/>
        <v>1487531276</v>
      </c>
      <c r="L22" s="83">
        <f t="shared" si="1"/>
        <v>3790649451</v>
      </c>
      <c r="M22" s="83">
        <f t="shared" si="1"/>
        <v>560405177</v>
      </c>
      <c r="N22" s="83">
        <f t="shared" si="1"/>
        <v>337275982</v>
      </c>
      <c r="O22" s="83">
        <f t="shared" si="1"/>
        <v>261078848</v>
      </c>
      <c r="P22" s="83">
        <f t="shared" si="1"/>
        <v>104457892</v>
      </c>
      <c r="Q22" s="83">
        <f t="shared" si="1"/>
        <v>113862177</v>
      </c>
      <c r="R22" s="83">
        <f t="shared" si="1"/>
        <v>0</v>
      </c>
      <c r="S22" s="83">
        <f t="shared" si="1"/>
        <v>1896877598</v>
      </c>
      <c r="T22" s="83">
        <f t="shared" si="1"/>
        <v>300544143</v>
      </c>
      <c r="U22" s="84">
        <f t="shared" si="1"/>
        <v>3574501817</v>
      </c>
      <c r="V22" s="85">
        <f t="shared" si="1"/>
        <v>584158154</v>
      </c>
    </row>
    <row r="23" spans="1:22" ht="13.5">
      <c r="A23" s="43" t="s">
        <v>567</v>
      </c>
      <c r="B23" s="77" t="s">
        <v>421</v>
      </c>
      <c r="C23" s="78" t="s">
        <v>422</v>
      </c>
      <c r="D23" s="79">
        <v>224014273</v>
      </c>
      <c r="E23" s="79">
        <v>147859800</v>
      </c>
      <c r="F23" s="79">
        <v>0</v>
      </c>
      <c r="G23" s="79">
        <v>0</v>
      </c>
      <c r="H23" s="79">
        <v>0</v>
      </c>
      <c r="I23" s="79">
        <v>42722000</v>
      </c>
      <c r="J23" s="79">
        <v>16483716</v>
      </c>
      <c r="K23" s="79">
        <v>101532020</v>
      </c>
      <c r="L23" s="79">
        <v>532611809</v>
      </c>
      <c r="M23" s="79">
        <v>71828514</v>
      </c>
      <c r="N23" s="79">
        <v>169734556</v>
      </c>
      <c r="O23" s="79">
        <v>34204509</v>
      </c>
      <c r="P23" s="79">
        <v>29528830</v>
      </c>
      <c r="Q23" s="79">
        <v>27054541</v>
      </c>
      <c r="R23" s="79"/>
      <c r="S23" s="79">
        <v>66299000</v>
      </c>
      <c r="T23" s="79">
        <v>46979574</v>
      </c>
      <c r="U23" s="80">
        <v>445629524</v>
      </c>
      <c r="V23" s="81">
        <v>33823000</v>
      </c>
    </row>
    <row r="24" spans="1:22" ht="13.5">
      <c r="A24" s="43" t="s">
        <v>567</v>
      </c>
      <c r="B24" s="77" t="s">
        <v>423</v>
      </c>
      <c r="C24" s="78" t="s">
        <v>424</v>
      </c>
      <c r="D24" s="79">
        <v>98606922</v>
      </c>
      <c r="E24" s="79">
        <v>30756302</v>
      </c>
      <c r="F24" s="79">
        <v>0</v>
      </c>
      <c r="G24" s="79">
        <v>0</v>
      </c>
      <c r="H24" s="79">
        <v>0</v>
      </c>
      <c r="I24" s="79">
        <v>3231186</v>
      </c>
      <c r="J24" s="79">
        <v>39023469</v>
      </c>
      <c r="K24" s="79">
        <v>72209933</v>
      </c>
      <c r="L24" s="79">
        <v>243827812</v>
      </c>
      <c r="M24" s="79">
        <v>19908602</v>
      </c>
      <c r="N24" s="79">
        <v>73740768</v>
      </c>
      <c r="O24" s="79">
        <v>18860459</v>
      </c>
      <c r="P24" s="79">
        <v>10198956</v>
      </c>
      <c r="Q24" s="79">
        <v>6199712</v>
      </c>
      <c r="R24" s="79"/>
      <c r="S24" s="79">
        <v>70715980</v>
      </c>
      <c r="T24" s="79">
        <v>23213626</v>
      </c>
      <c r="U24" s="80">
        <v>222838103</v>
      </c>
      <c r="V24" s="81">
        <v>27342000</v>
      </c>
    </row>
    <row r="25" spans="1:22" ht="13.5">
      <c r="A25" s="43" t="s">
        <v>567</v>
      </c>
      <c r="B25" s="77" t="s">
        <v>425</v>
      </c>
      <c r="C25" s="78" t="s">
        <v>426</v>
      </c>
      <c r="D25" s="79">
        <v>166201071</v>
      </c>
      <c r="E25" s="79">
        <v>11812514</v>
      </c>
      <c r="F25" s="79">
        <v>0</v>
      </c>
      <c r="G25" s="79">
        <v>0</v>
      </c>
      <c r="H25" s="79">
        <v>0</v>
      </c>
      <c r="I25" s="79">
        <v>1371248</v>
      </c>
      <c r="J25" s="79">
        <v>5565125</v>
      </c>
      <c r="K25" s="79">
        <v>169899882</v>
      </c>
      <c r="L25" s="79">
        <v>354849840</v>
      </c>
      <c r="M25" s="79">
        <v>48230001</v>
      </c>
      <c r="N25" s="79">
        <v>5651982</v>
      </c>
      <c r="O25" s="79">
        <v>1123428</v>
      </c>
      <c r="P25" s="79">
        <v>2919643</v>
      </c>
      <c r="Q25" s="79">
        <v>4688274</v>
      </c>
      <c r="R25" s="79"/>
      <c r="S25" s="79">
        <v>228898287</v>
      </c>
      <c r="T25" s="79">
        <v>26765090</v>
      </c>
      <c r="U25" s="80">
        <v>318276705</v>
      </c>
      <c r="V25" s="81">
        <v>50187291</v>
      </c>
    </row>
    <row r="26" spans="1:22" ht="13.5">
      <c r="A26" s="43" t="s">
        <v>567</v>
      </c>
      <c r="B26" s="77" t="s">
        <v>427</v>
      </c>
      <c r="C26" s="78" t="s">
        <v>428</v>
      </c>
      <c r="D26" s="79">
        <v>83979915</v>
      </c>
      <c r="E26" s="79">
        <v>62821914</v>
      </c>
      <c r="F26" s="79">
        <v>0</v>
      </c>
      <c r="G26" s="79">
        <v>0</v>
      </c>
      <c r="H26" s="79">
        <v>0</v>
      </c>
      <c r="I26" s="79">
        <v>2184717</v>
      </c>
      <c r="J26" s="79">
        <v>72600589</v>
      </c>
      <c r="K26" s="79">
        <v>54772901</v>
      </c>
      <c r="L26" s="79">
        <v>276360036</v>
      </c>
      <c r="M26" s="79">
        <v>31389537</v>
      </c>
      <c r="N26" s="79">
        <v>110743819</v>
      </c>
      <c r="O26" s="79">
        <v>34013424</v>
      </c>
      <c r="P26" s="79">
        <v>15341182</v>
      </c>
      <c r="Q26" s="79">
        <v>12063647</v>
      </c>
      <c r="R26" s="79"/>
      <c r="S26" s="79">
        <v>63265000</v>
      </c>
      <c r="T26" s="79">
        <v>102125623</v>
      </c>
      <c r="U26" s="80">
        <v>368942232</v>
      </c>
      <c r="V26" s="81">
        <v>24300000</v>
      </c>
    </row>
    <row r="27" spans="1:22" ht="13.5">
      <c r="A27" s="43" t="s">
        <v>567</v>
      </c>
      <c r="B27" s="77" t="s">
        <v>429</v>
      </c>
      <c r="C27" s="78" t="s">
        <v>430</v>
      </c>
      <c r="D27" s="79">
        <v>60270359</v>
      </c>
      <c r="E27" s="79">
        <v>0</v>
      </c>
      <c r="F27" s="79">
        <v>0</v>
      </c>
      <c r="G27" s="79">
        <v>0</v>
      </c>
      <c r="H27" s="79">
        <v>0</v>
      </c>
      <c r="I27" s="79">
        <v>424000</v>
      </c>
      <c r="J27" s="79">
        <v>5678911</v>
      </c>
      <c r="K27" s="79">
        <v>110749212</v>
      </c>
      <c r="L27" s="79">
        <v>177122482</v>
      </c>
      <c r="M27" s="79">
        <v>12694682</v>
      </c>
      <c r="N27" s="79">
        <v>0</v>
      </c>
      <c r="O27" s="79">
        <v>0</v>
      </c>
      <c r="P27" s="79">
        <v>0</v>
      </c>
      <c r="Q27" s="79">
        <v>0</v>
      </c>
      <c r="R27" s="79"/>
      <c r="S27" s="79">
        <v>150673831</v>
      </c>
      <c r="T27" s="79">
        <v>7892870</v>
      </c>
      <c r="U27" s="80">
        <v>171261383</v>
      </c>
      <c r="V27" s="81">
        <v>29909700</v>
      </c>
    </row>
    <row r="28" spans="1:22" ht="13.5">
      <c r="A28" s="43" t="s">
        <v>568</v>
      </c>
      <c r="B28" s="77" t="s">
        <v>536</v>
      </c>
      <c r="C28" s="78" t="s">
        <v>537</v>
      </c>
      <c r="D28" s="79">
        <v>176393939</v>
      </c>
      <c r="E28" s="79">
        <v>0</v>
      </c>
      <c r="F28" s="79">
        <v>0</v>
      </c>
      <c r="G28" s="79">
        <v>0</v>
      </c>
      <c r="H28" s="79">
        <v>0</v>
      </c>
      <c r="I28" s="79">
        <v>7578000</v>
      </c>
      <c r="J28" s="79">
        <v>833600</v>
      </c>
      <c r="K28" s="79">
        <v>257271994</v>
      </c>
      <c r="L28" s="79">
        <v>442077533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/>
      <c r="S28" s="79">
        <v>441068399</v>
      </c>
      <c r="T28" s="79">
        <v>12671976</v>
      </c>
      <c r="U28" s="80">
        <v>453740375</v>
      </c>
      <c r="V28" s="81">
        <v>719850600</v>
      </c>
    </row>
    <row r="29" spans="1:22" ht="12.75">
      <c r="A29" s="44" t="s">
        <v>0</v>
      </c>
      <c r="B29" s="82" t="s">
        <v>620</v>
      </c>
      <c r="C29" s="83" t="s">
        <v>0</v>
      </c>
      <c r="D29" s="83">
        <f aca="true" t="shared" si="2" ref="D29:V29">SUM(D23:D28)</f>
        <v>809466479</v>
      </c>
      <c r="E29" s="83">
        <f t="shared" si="2"/>
        <v>253250530</v>
      </c>
      <c r="F29" s="83">
        <f t="shared" si="2"/>
        <v>0</v>
      </c>
      <c r="G29" s="83">
        <f t="shared" si="2"/>
        <v>0</v>
      </c>
      <c r="H29" s="83">
        <f t="shared" si="2"/>
        <v>0</v>
      </c>
      <c r="I29" s="83">
        <f t="shared" si="2"/>
        <v>57511151</v>
      </c>
      <c r="J29" s="83">
        <f t="shared" si="2"/>
        <v>140185410</v>
      </c>
      <c r="K29" s="83">
        <f t="shared" si="2"/>
        <v>766435942</v>
      </c>
      <c r="L29" s="83">
        <f t="shared" si="2"/>
        <v>2026849512</v>
      </c>
      <c r="M29" s="83">
        <f t="shared" si="2"/>
        <v>184051336</v>
      </c>
      <c r="N29" s="83">
        <f t="shared" si="2"/>
        <v>359871125</v>
      </c>
      <c r="O29" s="83">
        <f t="shared" si="2"/>
        <v>88201820</v>
      </c>
      <c r="P29" s="83">
        <f t="shared" si="2"/>
        <v>57988611</v>
      </c>
      <c r="Q29" s="83">
        <f t="shared" si="2"/>
        <v>50006174</v>
      </c>
      <c r="R29" s="83">
        <f t="shared" si="2"/>
        <v>0</v>
      </c>
      <c r="S29" s="83">
        <f t="shared" si="2"/>
        <v>1020920497</v>
      </c>
      <c r="T29" s="83">
        <f t="shared" si="2"/>
        <v>219648759</v>
      </c>
      <c r="U29" s="84">
        <f t="shared" si="2"/>
        <v>1980688322</v>
      </c>
      <c r="V29" s="85">
        <f t="shared" si="2"/>
        <v>885412591</v>
      </c>
    </row>
    <row r="30" spans="1:22" ht="13.5">
      <c r="A30" s="43" t="s">
        <v>567</v>
      </c>
      <c r="B30" s="77" t="s">
        <v>91</v>
      </c>
      <c r="C30" s="78" t="s">
        <v>92</v>
      </c>
      <c r="D30" s="79">
        <v>769798046</v>
      </c>
      <c r="E30" s="79">
        <v>1160120000</v>
      </c>
      <c r="F30" s="79">
        <v>0</v>
      </c>
      <c r="G30" s="79">
        <v>0</v>
      </c>
      <c r="H30" s="79">
        <v>0</v>
      </c>
      <c r="I30" s="79">
        <v>2396208</v>
      </c>
      <c r="J30" s="79">
        <v>728335115</v>
      </c>
      <c r="K30" s="79">
        <v>1239480643</v>
      </c>
      <c r="L30" s="79">
        <v>3900130012</v>
      </c>
      <c r="M30" s="79">
        <v>510887979</v>
      </c>
      <c r="N30" s="79">
        <v>1048428685</v>
      </c>
      <c r="O30" s="79">
        <v>787658215</v>
      </c>
      <c r="P30" s="79">
        <v>138773096</v>
      </c>
      <c r="Q30" s="79">
        <v>211789490</v>
      </c>
      <c r="R30" s="79"/>
      <c r="S30" s="79">
        <v>529137350</v>
      </c>
      <c r="T30" s="79">
        <v>568908760</v>
      </c>
      <c r="U30" s="80">
        <v>3795583575</v>
      </c>
      <c r="V30" s="81">
        <v>175430650</v>
      </c>
    </row>
    <row r="31" spans="1:22" ht="13.5">
      <c r="A31" s="43" t="s">
        <v>567</v>
      </c>
      <c r="B31" s="77" t="s">
        <v>431</v>
      </c>
      <c r="C31" s="78" t="s">
        <v>432</v>
      </c>
      <c r="D31" s="79">
        <v>125968495</v>
      </c>
      <c r="E31" s="79">
        <v>60421144</v>
      </c>
      <c r="F31" s="79">
        <v>0</v>
      </c>
      <c r="G31" s="79">
        <v>0</v>
      </c>
      <c r="H31" s="79">
        <v>0</v>
      </c>
      <c r="I31" s="79">
        <v>7150456</v>
      </c>
      <c r="J31" s="79">
        <v>138988296</v>
      </c>
      <c r="K31" s="79">
        <v>301751296</v>
      </c>
      <c r="L31" s="79">
        <v>634279687</v>
      </c>
      <c r="M31" s="79">
        <v>63639686</v>
      </c>
      <c r="N31" s="79">
        <v>81296166</v>
      </c>
      <c r="O31" s="79">
        <v>75817218</v>
      </c>
      <c r="P31" s="79">
        <v>35715670</v>
      </c>
      <c r="Q31" s="79">
        <v>15592722</v>
      </c>
      <c r="R31" s="79"/>
      <c r="S31" s="79">
        <v>154283902</v>
      </c>
      <c r="T31" s="79">
        <v>111511141</v>
      </c>
      <c r="U31" s="80">
        <v>537856505</v>
      </c>
      <c r="V31" s="81">
        <v>72289112</v>
      </c>
    </row>
    <row r="32" spans="1:22" ht="13.5">
      <c r="A32" s="43" t="s">
        <v>567</v>
      </c>
      <c r="B32" s="77" t="s">
        <v>93</v>
      </c>
      <c r="C32" s="78" t="s">
        <v>94</v>
      </c>
      <c r="D32" s="79">
        <v>657200844</v>
      </c>
      <c r="E32" s="79">
        <v>759375691</v>
      </c>
      <c r="F32" s="79">
        <v>0</v>
      </c>
      <c r="G32" s="79">
        <v>0</v>
      </c>
      <c r="H32" s="79">
        <v>0</v>
      </c>
      <c r="I32" s="79">
        <v>5000</v>
      </c>
      <c r="J32" s="79">
        <v>232000000</v>
      </c>
      <c r="K32" s="79">
        <v>684302815</v>
      </c>
      <c r="L32" s="79">
        <v>2332884350</v>
      </c>
      <c r="M32" s="79">
        <v>226315354</v>
      </c>
      <c r="N32" s="79">
        <v>1062903276</v>
      </c>
      <c r="O32" s="79">
        <v>103302956</v>
      </c>
      <c r="P32" s="79">
        <v>77877144</v>
      </c>
      <c r="Q32" s="79">
        <v>51717000</v>
      </c>
      <c r="R32" s="79"/>
      <c r="S32" s="79">
        <v>329329000</v>
      </c>
      <c r="T32" s="79">
        <v>180377534</v>
      </c>
      <c r="U32" s="80">
        <v>2031822264</v>
      </c>
      <c r="V32" s="81">
        <v>162186000</v>
      </c>
    </row>
    <row r="33" spans="1:22" ht="13.5">
      <c r="A33" s="43" t="s">
        <v>568</v>
      </c>
      <c r="B33" s="77" t="s">
        <v>540</v>
      </c>
      <c r="C33" s="78" t="s">
        <v>541</v>
      </c>
      <c r="D33" s="79">
        <v>138471999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76187302</v>
      </c>
      <c r="L33" s="79">
        <v>214659301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/>
      <c r="S33" s="79">
        <v>33276000</v>
      </c>
      <c r="T33" s="79">
        <v>182319280</v>
      </c>
      <c r="U33" s="80">
        <v>215595280</v>
      </c>
      <c r="V33" s="81">
        <v>0</v>
      </c>
    </row>
    <row r="34" spans="1:22" ht="12.75">
      <c r="A34" s="44" t="s">
        <v>0</v>
      </c>
      <c r="B34" s="82" t="s">
        <v>621</v>
      </c>
      <c r="C34" s="83" t="s">
        <v>0</v>
      </c>
      <c r="D34" s="83">
        <f aca="true" t="shared" si="3" ref="D34:V34">SUM(D30:D33)</f>
        <v>1691439384</v>
      </c>
      <c r="E34" s="83">
        <f t="shared" si="3"/>
        <v>1979916835</v>
      </c>
      <c r="F34" s="83">
        <f t="shared" si="3"/>
        <v>0</v>
      </c>
      <c r="G34" s="83">
        <f t="shared" si="3"/>
        <v>0</v>
      </c>
      <c r="H34" s="83">
        <f t="shared" si="3"/>
        <v>0</v>
      </c>
      <c r="I34" s="83">
        <f t="shared" si="3"/>
        <v>9551664</v>
      </c>
      <c r="J34" s="83">
        <f t="shared" si="3"/>
        <v>1099323411</v>
      </c>
      <c r="K34" s="83">
        <f t="shared" si="3"/>
        <v>2301722056</v>
      </c>
      <c r="L34" s="83">
        <f t="shared" si="3"/>
        <v>7081953350</v>
      </c>
      <c r="M34" s="83">
        <f t="shared" si="3"/>
        <v>800843019</v>
      </c>
      <c r="N34" s="83">
        <f t="shared" si="3"/>
        <v>2192628127</v>
      </c>
      <c r="O34" s="83">
        <f t="shared" si="3"/>
        <v>966778389</v>
      </c>
      <c r="P34" s="83">
        <f t="shared" si="3"/>
        <v>252365910</v>
      </c>
      <c r="Q34" s="83">
        <f t="shared" si="3"/>
        <v>279099212</v>
      </c>
      <c r="R34" s="83">
        <f t="shared" si="3"/>
        <v>0</v>
      </c>
      <c r="S34" s="83">
        <f t="shared" si="3"/>
        <v>1046026252</v>
      </c>
      <c r="T34" s="83">
        <f t="shared" si="3"/>
        <v>1043116715</v>
      </c>
      <c r="U34" s="84">
        <f t="shared" si="3"/>
        <v>6580857624</v>
      </c>
      <c r="V34" s="85">
        <f t="shared" si="3"/>
        <v>409905762</v>
      </c>
    </row>
    <row r="35" spans="1:22" ht="12.75">
      <c r="A35" s="44" t="s">
        <v>0</v>
      </c>
      <c r="B35" s="82" t="s">
        <v>622</v>
      </c>
      <c r="C35" s="83" t="s">
        <v>0</v>
      </c>
      <c r="D35" s="83">
        <f aca="true" t="shared" si="4" ref="D35:V35">SUM(D9:D14,D16:D21,D23:D28,D30:D33)</f>
        <v>6395388377</v>
      </c>
      <c r="E35" s="83">
        <f t="shared" si="4"/>
        <v>4910521332</v>
      </c>
      <c r="F35" s="83">
        <f t="shared" si="4"/>
        <v>0</v>
      </c>
      <c r="G35" s="83">
        <f t="shared" si="4"/>
        <v>0</v>
      </c>
      <c r="H35" s="83">
        <f t="shared" si="4"/>
        <v>0</v>
      </c>
      <c r="I35" s="83">
        <f t="shared" si="4"/>
        <v>335910618</v>
      </c>
      <c r="J35" s="83">
        <f t="shared" si="4"/>
        <v>3150485684</v>
      </c>
      <c r="K35" s="83">
        <f t="shared" si="4"/>
        <v>8399117132</v>
      </c>
      <c r="L35" s="83">
        <f t="shared" si="4"/>
        <v>23191423143</v>
      </c>
      <c r="M35" s="83">
        <f t="shared" si="4"/>
        <v>2563770835</v>
      </c>
      <c r="N35" s="83">
        <f t="shared" si="4"/>
        <v>6246051501</v>
      </c>
      <c r="O35" s="83">
        <f t="shared" si="4"/>
        <v>2286503810</v>
      </c>
      <c r="P35" s="83">
        <f t="shared" si="4"/>
        <v>894469322</v>
      </c>
      <c r="Q35" s="83">
        <f t="shared" si="4"/>
        <v>703016389</v>
      </c>
      <c r="R35" s="83">
        <f t="shared" si="4"/>
        <v>0</v>
      </c>
      <c r="S35" s="83">
        <f t="shared" si="4"/>
        <v>7321576032</v>
      </c>
      <c r="T35" s="83">
        <f t="shared" si="4"/>
        <v>2516778770</v>
      </c>
      <c r="U35" s="84">
        <f t="shared" si="4"/>
        <v>22532166659</v>
      </c>
      <c r="V35" s="85">
        <f t="shared" si="4"/>
        <v>3162008453</v>
      </c>
    </row>
    <row r="36" spans="1:22" ht="13.5">
      <c r="A36" s="36"/>
      <c r="B36" s="90" t="s">
        <v>0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8"/>
      <c r="V36" s="76"/>
    </row>
    <row r="37" spans="1:22" ht="13.5">
      <c r="A37" s="52" t="s">
        <v>0</v>
      </c>
      <c r="B37" s="140" t="s">
        <v>44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89"/>
      <c r="V37" s="76"/>
    </row>
    <row r="38" spans="1:22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22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37:T3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3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4</v>
      </c>
      <c r="C5" s="35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1" t="s">
        <v>23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623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565</v>
      </c>
      <c r="B9" s="77" t="s">
        <v>48</v>
      </c>
      <c r="C9" s="78" t="s">
        <v>49</v>
      </c>
      <c r="D9" s="79">
        <v>16484032823</v>
      </c>
      <c r="E9" s="79">
        <v>12669659200</v>
      </c>
      <c r="F9" s="79">
        <v>0</v>
      </c>
      <c r="G9" s="79">
        <v>0</v>
      </c>
      <c r="H9" s="79">
        <v>0</v>
      </c>
      <c r="I9" s="79">
        <v>1283592159</v>
      </c>
      <c r="J9" s="79">
        <v>2786350526</v>
      </c>
      <c r="K9" s="79">
        <v>17917940301</v>
      </c>
      <c r="L9" s="79">
        <v>51141575009</v>
      </c>
      <c r="M9" s="79">
        <v>11532163267</v>
      </c>
      <c r="N9" s="79">
        <v>17571754480</v>
      </c>
      <c r="O9" s="79">
        <v>3848375702</v>
      </c>
      <c r="P9" s="79">
        <v>1916842042</v>
      </c>
      <c r="Q9" s="79">
        <v>1446404641</v>
      </c>
      <c r="R9" s="79"/>
      <c r="S9" s="79">
        <v>5774670376</v>
      </c>
      <c r="T9" s="79">
        <v>8959351636</v>
      </c>
      <c r="U9" s="80">
        <v>51049562144</v>
      </c>
      <c r="V9" s="81">
        <v>2861527846</v>
      </c>
    </row>
    <row r="10" spans="1:22" ht="12.75">
      <c r="A10" s="44" t="s">
        <v>0</v>
      </c>
      <c r="B10" s="82" t="s">
        <v>566</v>
      </c>
      <c r="C10" s="83" t="s">
        <v>0</v>
      </c>
      <c r="D10" s="83">
        <f aca="true" t="shared" si="0" ref="D10:V10">D9</f>
        <v>16484032823</v>
      </c>
      <c r="E10" s="83">
        <f t="shared" si="0"/>
        <v>12669659200</v>
      </c>
      <c r="F10" s="83">
        <f t="shared" si="0"/>
        <v>0</v>
      </c>
      <c r="G10" s="83">
        <f t="shared" si="0"/>
        <v>0</v>
      </c>
      <c r="H10" s="83">
        <f t="shared" si="0"/>
        <v>0</v>
      </c>
      <c r="I10" s="83">
        <f t="shared" si="0"/>
        <v>1283592159</v>
      </c>
      <c r="J10" s="83">
        <f t="shared" si="0"/>
        <v>2786350526</v>
      </c>
      <c r="K10" s="83">
        <f t="shared" si="0"/>
        <v>17917940301</v>
      </c>
      <c r="L10" s="83">
        <f t="shared" si="0"/>
        <v>51141575009</v>
      </c>
      <c r="M10" s="83">
        <f t="shared" si="0"/>
        <v>11532163267</v>
      </c>
      <c r="N10" s="83">
        <f t="shared" si="0"/>
        <v>17571754480</v>
      </c>
      <c r="O10" s="83">
        <f t="shared" si="0"/>
        <v>3848375702</v>
      </c>
      <c r="P10" s="83">
        <f t="shared" si="0"/>
        <v>1916842042</v>
      </c>
      <c r="Q10" s="83">
        <f t="shared" si="0"/>
        <v>1446404641</v>
      </c>
      <c r="R10" s="83">
        <f t="shared" si="0"/>
        <v>0</v>
      </c>
      <c r="S10" s="83">
        <f t="shared" si="0"/>
        <v>5774670376</v>
      </c>
      <c r="T10" s="83">
        <f t="shared" si="0"/>
        <v>8959351636</v>
      </c>
      <c r="U10" s="84">
        <f t="shared" si="0"/>
        <v>51049562144</v>
      </c>
      <c r="V10" s="85">
        <f t="shared" si="0"/>
        <v>2861527846</v>
      </c>
    </row>
    <row r="11" spans="1:22" ht="13.5">
      <c r="A11" s="43" t="s">
        <v>567</v>
      </c>
      <c r="B11" s="77" t="s">
        <v>433</v>
      </c>
      <c r="C11" s="78" t="s">
        <v>434</v>
      </c>
      <c r="D11" s="79">
        <v>189528505</v>
      </c>
      <c r="E11" s="79">
        <v>121764612</v>
      </c>
      <c r="F11" s="79">
        <v>0</v>
      </c>
      <c r="G11" s="79">
        <v>0</v>
      </c>
      <c r="H11" s="79">
        <v>0</v>
      </c>
      <c r="I11" s="79">
        <v>7940159</v>
      </c>
      <c r="J11" s="79">
        <v>11432745</v>
      </c>
      <c r="K11" s="79">
        <v>87572198</v>
      </c>
      <c r="L11" s="79">
        <v>418238219</v>
      </c>
      <c r="M11" s="79">
        <v>58111739</v>
      </c>
      <c r="N11" s="79">
        <v>158662401</v>
      </c>
      <c r="O11" s="79">
        <v>32811229</v>
      </c>
      <c r="P11" s="79">
        <v>21360366</v>
      </c>
      <c r="Q11" s="79">
        <v>21597257</v>
      </c>
      <c r="R11" s="79"/>
      <c r="S11" s="79">
        <v>89073761</v>
      </c>
      <c r="T11" s="79">
        <v>34803529</v>
      </c>
      <c r="U11" s="80">
        <v>416420282</v>
      </c>
      <c r="V11" s="81">
        <v>49431239</v>
      </c>
    </row>
    <row r="12" spans="1:22" ht="13.5">
      <c r="A12" s="43" t="s">
        <v>567</v>
      </c>
      <c r="B12" s="77" t="s">
        <v>435</v>
      </c>
      <c r="C12" s="78" t="s">
        <v>436</v>
      </c>
      <c r="D12" s="79">
        <v>137019000</v>
      </c>
      <c r="E12" s="79">
        <v>109833000</v>
      </c>
      <c r="F12" s="79">
        <v>0</v>
      </c>
      <c r="G12" s="79">
        <v>0</v>
      </c>
      <c r="H12" s="79">
        <v>0</v>
      </c>
      <c r="I12" s="79">
        <v>10592879</v>
      </c>
      <c r="J12" s="79">
        <v>31701000</v>
      </c>
      <c r="K12" s="79">
        <v>86433743</v>
      </c>
      <c r="L12" s="79">
        <v>375579622</v>
      </c>
      <c r="M12" s="79">
        <v>54607322</v>
      </c>
      <c r="N12" s="79">
        <v>133415112</v>
      </c>
      <c r="O12" s="79">
        <v>33044025</v>
      </c>
      <c r="P12" s="79">
        <v>10682410</v>
      </c>
      <c r="Q12" s="79">
        <v>12601558</v>
      </c>
      <c r="R12" s="79"/>
      <c r="S12" s="79">
        <v>90329889</v>
      </c>
      <c r="T12" s="79">
        <v>38004599</v>
      </c>
      <c r="U12" s="80">
        <v>372684915</v>
      </c>
      <c r="V12" s="81">
        <v>33014110</v>
      </c>
    </row>
    <row r="13" spans="1:22" ht="13.5">
      <c r="A13" s="43" t="s">
        <v>567</v>
      </c>
      <c r="B13" s="77" t="s">
        <v>437</v>
      </c>
      <c r="C13" s="78" t="s">
        <v>438</v>
      </c>
      <c r="D13" s="79">
        <v>159376000</v>
      </c>
      <c r="E13" s="79">
        <v>123928200</v>
      </c>
      <c r="F13" s="79">
        <v>0</v>
      </c>
      <c r="G13" s="79">
        <v>0</v>
      </c>
      <c r="H13" s="79">
        <v>0</v>
      </c>
      <c r="I13" s="79">
        <v>18911000</v>
      </c>
      <c r="J13" s="79">
        <v>39380000</v>
      </c>
      <c r="K13" s="79">
        <v>142103000</v>
      </c>
      <c r="L13" s="79">
        <v>483698200</v>
      </c>
      <c r="M13" s="79">
        <v>91820000</v>
      </c>
      <c r="N13" s="79">
        <v>157619720</v>
      </c>
      <c r="O13" s="79">
        <v>32368428</v>
      </c>
      <c r="P13" s="79">
        <v>16355000</v>
      </c>
      <c r="Q13" s="79">
        <v>27101000</v>
      </c>
      <c r="R13" s="79"/>
      <c r="S13" s="79">
        <v>94336522</v>
      </c>
      <c r="T13" s="79">
        <v>52951000</v>
      </c>
      <c r="U13" s="80">
        <v>472551670</v>
      </c>
      <c r="V13" s="81">
        <v>27084478</v>
      </c>
    </row>
    <row r="14" spans="1:22" ht="13.5">
      <c r="A14" s="43" t="s">
        <v>567</v>
      </c>
      <c r="B14" s="77" t="s">
        <v>439</v>
      </c>
      <c r="C14" s="78" t="s">
        <v>440</v>
      </c>
      <c r="D14" s="79">
        <v>466413966</v>
      </c>
      <c r="E14" s="79">
        <v>360000000</v>
      </c>
      <c r="F14" s="79">
        <v>0</v>
      </c>
      <c r="G14" s="79">
        <v>0</v>
      </c>
      <c r="H14" s="79">
        <v>0</v>
      </c>
      <c r="I14" s="79">
        <v>26438436</v>
      </c>
      <c r="J14" s="79">
        <v>61686888</v>
      </c>
      <c r="K14" s="79">
        <v>452445877</v>
      </c>
      <c r="L14" s="79">
        <v>1366985167</v>
      </c>
      <c r="M14" s="79">
        <v>264502320</v>
      </c>
      <c r="N14" s="79">
        <v>462120000</v>
      </c>
      <c r="O14" s="79">
        <v>160652328</v>
      </c>
      <c r="P14" s="79">
        <v>89309844</v>
      </c>
      <c r="Q14" s="79">
        <v>85744770</v>
      </c>
      <c r="R14" s="79"/>
      <c r="S14" s="79">
        <v>129107570</v>
      </c>
      <c r="T14" s="79">
        <v>108167340</v>
      </c>
      <c r="U14" s="80">
        <v>1299604172</v>
      </c>
      <c r="V14" s="81">
        <v>54590310</v>
      </c>
    </row>
    <row r="15" spans="1:22" ht="13.5">
      <c r="A15" s="43" t="s">
        <v>567</v>
      </c>
      <c r="B15" s="77" t="s">
        <v>441</v>
      </c>
      <c r="C15" s="78" t="s">
        <v>442</v>
      </c>
      <c r="D15" s="79">
        <v>285788512</v>
      </c>
      <c r="E15" s="79">
        <v>345922500</v>
      </c>
      <c r="F15" s="79">
        <v>0</v>
      </c>
      <c r="G15" s="79">
        <v>0</v>
      </c>
      <c r="H15" s="79">
        <v>0</v>
      </c>
      <c r="I15" s="79">
        <v>12297424</v>
      </c>
      <c r="J15" s="79">
        <v>31406789</v>
      </c>
      <c r="K15" s="79">
        <v>293308386</v>
      </c>
      <c r="L15" s="79">
        <v>968723611</v>
      </c>
      <c r="M15" s="79">
        <v>150853729</v>
      </c>
      <c r="N15" s="79">
        <v>416855411</v>
      </c>
      <c r="O15" s="79">
        <v>78955842</v>
      </c>
      <c r="P15" s="79">
        <v>49007452</v>
      </c>
      <c r="Q15" s="79">
        <v>31061460</v>
      </c>
      <c r="R15" s="79"/>
      <c r="S15" s="79">
        <v>166079611</v>
      </c>
      <c r="T15" s="79">
        <v>94217577</v>
      </c>
      <c r="U15" s="80">
        <v>987031082</v>
      </c>
      <c r="V15" s="81">
        <v>44610000</v>
      </c>
    </row>
    <row r="16" spans="1:22" ht="13.5">
      <c r="A16" s="43" t="s">
        <v>568</v>
      </c>
      <c r="B16" s="77" t="s">
        <v>476</v>
      </c>
      <c r="C16" s="78" t="s">
        <v>477</v>
      </c>
      <c r="D16" s="79">
        <v>239468472</v>
      </c>
      <c r="E16" s="79">
        <v>0</v>
      </c>
      <c r="F16" s="79">
        <v>0</v>
      </c>
      <c r="G16" s="79">
        <v>0</v>
      </c>
      <c r="H16" s="79">
        <v>0</v>
      </c>
      <c r="I16" s="79">
        <v>1090355</v>
      </c>
      <c r="J16" s="79">
        <v>1970000</v>
      </c>
      <c r="K16" s="79">
        <v>211384690</v>
      </c>
      <c r="L16" s="79">
        <v>453913517</v>
      </c>
      <c r="M16" s="79">
        <v>0</v>
      </c>
      <c r="N16" s="79">
        <v>1419227</v>
      </c>
      <c r="O16" s="79">
        <v>122976728</v>
      </c>
      <c r="P16" s="79">
        <v>112806</v>
      </c>
      <c r="Q16" s="79">
        <v>81479</v>
      </c>
      <c r="R16" s="79"/>
      <c r="S16" s="79">
        <v>29319000</v>
      </c>
      <c r="T16" s="79">
        <v>290619008</v>
      </c>
      <c r="U16" s="80">
        <v>444528248</v>
      </c>
      <c r="V16" s="81">
        <v>0</v>
      </c>
    </row>
    <row r="17" spans="1:22" ht="12.75">
      <c r="A17" s="44" t="s">
        <v>0</v>
      </c>
      <c r="B17" s="82" t="s">
        <v>624</v>
      </c>
      <c r="C17" s="83" t="s">
        <v>0</v>
      </c>
      <c r="D17" s="83">
        <f aca="true" t="shared" si="1" ref="D17:V17">SUM(D11:D16)</f>
        <v>1477594455</v>
      </c>
      <c r="E17" s="83">
        <f t="shared" si="1"/>
        <v>1061448312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83">
        <f t="shared" si="1"/>
        <v>77270253</v>
      </c>
      <c r="J17" s="83">
        <f t="shared" si="1"/>
        <v>177577422</v>
      </c>
      <c r="K17" s="83">
        <f t="shared" si="1"/>
        <v>1273247894</v>
      </c>
      <c r="L17" s="83">
        <f t="shared" si="1"/>
        <v>4067138336</v>
      </c>
      <c r="M17" s="83">
        <f t="shared" si="1"/>
        <v>619895110</v>
      </c>
      <c r="N17" s="83">
        <f t="shared" si="1"/>
        <v>1330091871</v>
      </c>
      <c r="O17" s="83">
        <f t="shared" si="1"/>
        <v>460808580</v>
      </c>
      <c r="P17" s="83">
        <f t="shared" si="1"/>
        <v>186827878</v>
      </c>
      <c r="Q17" s="83">
        <f t="shared" si="1"/>
        <v>178187524</v>
      </c>
      <c r="R17" s="83">
        <f t="shared" si="1"/>
        <v>0</v>
      </c>
      <c r="S17" s="83">
        <f t="shared" si="1"/>
        <v>598246353</v>
      </c>
      <c r="T17" s="83">
        <f t="shared" si="1"/>
        <v>618763053</v>
      </c>
      <c r="U17" s="84">
        <f t="shared" si="1"/>
        <v>3992820369</v>
      </c>
      <c r="V17" s="85">
        <f t="shared" si="1"/>
        <v>208730137</v>
      </c>
    </row>
    <row r="18" spans="1:22" ht="13.5">
      <c r="A18" s="43" t="s">
        <v>567</v>
      </c>
      <c r="B18" s="77" t="s">
        <v>443</v>
      </c>
      <c r="C18" s="78" t="s">
        <v>444</v>
      </c>
      <c r="D18" s="79">
        <v>261492759</v>
      </c>
      <c r="E18" s="79">
        <v>311223783</v>
      </c>
      <c r="F18" s="79">
        <v>0</v>
      </c>
      <c r="G18" s="79">
        <v>0</v>
      </c>
      <c r="H18" s="79">
        <v>0</v>
      </c>
      <c r="I18" s="79">
        <v>9116355</v>
      </c>
      <c r="J18" s="79">
        <v>57828729</v>
      </c>
      <c r="K18" s="79">
        <v>148828568</v>
      </c>
      <c r="L18" s="79">
        <v>788490194</v>
      </c>
      <c r="M18" s="79">
        <v>89120830</v>
      </c>
      <c r="N18" s="79">
        <v>352067512</v>
      </c>
      <c r="O18" s="79">
        <v>42328369</v>
      </c>
      <c r="P18" s="79">
        <v>26545608</v>
      </c>
      <c r="Q18" s="79">
        <v>27108497</v>
      </c>
      <c r="R18" s="79"/>
      <c r="S18" s="79">
        <v>128603725</v>
      </c>
      <c r="T18" s="79">
        <v>58169783</v>
      </c>
      <c r="U18" s="80">
        <v>723944324</v>
      </c>
      <c r="V18" s="81">
        <v>58004000</v>
      </c>
    </row>
    <row r="19" spans="1:22" ht="13.5">
      <c r="A19" s="43" t="s">
        <v>567</v>
      </c>
      <c r="B19" s="77" t="s">
        <v>95</v>
      </c>
      <c r="C19" s="78" t="s">
        <v>96</v>
      </c>
      <c r="D19" s="79">
        <v>817936751</v>
      </c>
      <c r="E19" s="79">
        <v>1059477049</v>
      </c>
      <c r="F19" s="79">
        <v>0</v>
      </c>
      <c r="G19" s="79">
        <v>0</v>
      </c>
      <c r="H19" s="79">
        <v>0</v>
      </c>
      <c r="I19" s="79">
        <v>176319634</v>
      </c>
      <c r="J19" s="79">
        <v>130330890</v>
      </c>
      <c r="K19" s="79">
        <v>668069802</v>
      </c>
      <c r="L19" s="79">
        <v>2852134126</v>
      </c>
      <c r="M19" s="79">
        <v>440022694</v>
      </c>
      <c r="N19" s="79">
        <v>1499800621</v>
      </c>
      <c r="O19" s="79">
        <v>178451013</v>
      </c>
      <c r="P19" s="79">
        <v>134735603</v>
      </c>
      <c r="Q19" s="79">
        <v>146590990</v>
      </c>
      <c r="R19" s="79"/>
      <c r="S19" s="79">
        <v>236306000</v>
      </c>
      <c r="T19" s="79">
        <v>142980092</v>
      </c>
      <c r="U19" s="80">
        <v>2778887013</v>
      </c>
      <c r="V19" s="81">
        <v>56106954</v>
      </c>
    </row>
    <row r="20" spans="1:22" ht="13.5">
      <c r="A20" s="43" t="s">
        <v>567</v>
      </c>
      <c r="B20" s="77" t="s">
        <v>97</v>
      </c>
      <c r="C20" s="78" t="s">
        <v>98</v>
      </c>
      <c r="D20" s="79">
        <v>644453982</v>
      </c>
      <c r="E20" s="79">
        <v>553392412</v>
      </c>
      <c r="F20" s="79">
        <v>0</v>
      </c>
      <c r="G20" s="79">
        <v>0</v>
      </c>
      <c r="H20" s="79">
        <v>0</v>
      </c>
      <c r="I20" s="79">
        <v>41193597</v>
      </c>
      <c r="J20" s="79">
        <v>110134000</v>
      </c>
      <c r="K20" s="79">
        <v>733892549</v>
      </c>
      <c r="L20" s="79">
        <v>2083066540</v>
      </c>
      <c r="M20" s="79">
        <v>449050499</v>
      </c>
      <c r="N20" s="79">
        <v>842384430</v>
      </c>
      <c r="O20" s="79">
        <v>175551706</v>
      </c>
      <c r="P20" s="79">
        <v>121354451</v>
      </c>
      <c r="Q20" s="79">
        <v>98488818</v>
      </c>
      <c r="R20" s="79"/>
      <c r="S20" s="79">
        <v>186707641</v>
      </c>
      <c r="T20" s="79">
        <v>247995875</v>
      </c>
      <c r="U20" s="80">
        <v>2121533420</v>
      </c>
      <c r="V20" s="81">
        <v>96887360</v>
      </c>
    </row>
    <row r="21" spans="1:22" ht="13.5">
      <c r="A21" s="43" t="s">
        <v>567</v>
      </c>
      <c r="B21" s="77" t="s">
        <v>445</v>
      </c>
      <c r="C21" s="78" t="s">
        <v>446</v>
      </c>
      <c r="D21" s="79">
        <v>386672585</v>
      </c>
      <c r="E21" s="79">
        <v>422897000</v>
      </c>
      <c r="F21" s="79">
        <v>0</v>
      </c>
      <c r="G21" s="79">
        <v>0</v>
      </c>
      <c r="H21" s="79">
        <v>0</v>
      </c>
      <c r="I21" s="79">
        <v>23653200</v>
      </c>
      <c r="J21" s="79">
        <v>210152400</v>
      </c>
      <c r="K21" s="79">
        <v>355747500</v>
      </c>
      <c r="L21" s="79">
        <v>1399122685</v>
      </c>
      <c r="M21" s="79">
        <v>162065700</v>
      </c>
      <c r="N21" s="79">
        <v>569648600</v>
      </c>
      <c r="O21" s="79">
        <v>83711500</v>
      </c>
      <c r="P21" s="79">
        <v>79223000</v>
      </c>
      <c r="Q21" s="79">
        <v>46406800</v>
      </c>
      <c r="R21" s="79"/>
      <c r="S21" s="79">
        <v>186730000</v>
      </c>
      <c r="T21" s="79">
        <v>291456600</v>
      </c>
      <c r="U21" s="80">
        <v>1419242200</v>
      </c>
      <c r="V21" s="81">
        <v>76986000</v>
      </c>
    </row>
    <row r="22" spans="1:22" ht="13.5">
      <c r="A22" s="43" t="s">
        <v>567</v>
      </c>
      <c r="B22" s="77" t="s">
        <v>447</v>
      </c>
      <c r="C22" s="78" t="s">
        <v>448</v>
      </c>
      <c r="D22" s="79">
        <v>279962729</v>
      </c>
      <c r="E22" s="79">
        <v>492871598</v>
      </c>
      <c r="F22" s="79">
        <v>0</v>
      </c>
      <c r="G22" s="79">
        <v>0</v>
      </c>
      <c r="H22" s="79">
        <v>0</v>
      </c>
      <c r="I22" s="79">
        <v>8649830</v>
      </c>
      <c r="J22" s="79">
        <v>20757765</v>
      </c>
      <c r="K22" s="79">
        <v>190431170</v>
      </c>
      <c r="L22" s="79">
        <v>992673092</v>
      </c>
      <c r="M22" s="79">
        <v>97051282</v>
      </c>
      <c r="N22" s="79">
        <v>589747305</v>
      </c>
      <c r="O22" s="79">
        <v>55251685</v>
      </c>
      <c r="P22" s="79">
        <v>27339708</v>
      </c>
      <c r="Q22" s="79">
        <v>24188520</v>
      </c>
      <c r="R22" s="79"/>
      <c r="S22" s="79">
        <v>148925346</v>
      </c>
      <c r="T22" s="79">
        <v>44117340</v>
      </c>
      <c r="U22" s="80">
        <v>986621186</v>
      </c>
      <c r="V22" s="81">
        <v>70953915</v>
      </c>
    </row>
    <row r="23" spans="1:22" ht="13.5">
      <c r="A23" s="43" t="s">
        <v>568</v>
      </c>
      <c r="B23" s="77" t="s">
        <v>494</v>
      </c>
      <c r="C23" s="78" t="s">
        <v>495</v>
      </c>
      <c r="D23" s="79">
        <v>255238626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500000</v>
      </c>
      <c r="K23" s="79">
        <v>182832583</v>
      </c>
      <c r="L23" s="79">
        <v>438571209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/>
      <c r="S23" s="79">
        <v>259969800</v>
      </c>
      <c r="T23" s="79">
        <v>177383509</v>
      </c>
      <c r="U23" s="80">
        <v>437353309</v>
      </c>
      <c r="V23" s="81">
        <v>1217900</v>
      </c>
    </row>
    <row r="24" spans="1:22" ht="12.75">
      <c r="A24" s="44" t="s">
        <v>0</v>
      </c>
      <c r="B24" s="82" t="s">
        <v>625</v>
      </c>
      <c r="C24" s="83" t="s">
        <v>0</v>
      </c>
      <c r="D24" s="83">
        <f aca="true" t="shared" si="2" ref="D24:V24">SUM(D18:D23)</f>
        <v>2645757432</v>
      </c>
      <c r="E24" s="83">
        <f t="shared" si="2"/>
        <v>2839861842</v>
      </c>
      <c r="F24" s="83">
        <f t="shared" si="2"/>
        <v>0</v>
      </c>
      <c r="G24" s="83">
        <f t="shared" si="2"/>
        <v>0</v>
      </c>
      <c r="H24" s="83">
        <f t="shared" si="2"/>
        <v>0</v>
      </c>
      <c r="I24" s="83">
        <f t="shared" si="2"/>
        <v>258932616</v>
      </c>
      <c r="J24" s="83">
        <f t="shared" si="2"/>
        <v>529703784</v>
      </c>
      <c r="K24" s="83">
        <f t="shared" si="2"/>
        <v>2279802172</v>
      </c>
      <c r="L24" s="83">
        <f t="shared" si="2"/>
        <v>8554057846</v>
      </c>
      <c r="M24" s="83">
        <f t="shared" si="2"/>
        <v>1237311005</v>
      </c>
      <c r="N24" s="83">
        <f t="shared" si="2"/>
        <v>3853648468</v>
      </c>
      <c r="O24" s="83">
        <f t="shared" si="2"/>
        <v>535294273</v>
      </c>
      <c r="P24" s="83">
        <f t="shared" si="2"/>
        <v>389198370</v>
      </c>
      <c r="Q24" s="83">
        <f t="shared" si="2"/>
        <v>342783625</v>
      </c>
      <c r="R24" s="83">
        <f t="shared" si="2"/>
        <v>0</v>
      </c>
      <c r="S24" s="83">
        <f t="shared" si="2"/>
        <v>1147242512</v>
      </c>
      <c r="T24" s="83">
        <f t="shared" si="2"/>
        <v>962103199</v>
      </c>
      <c r="U24" s="84">
        <f t="shared" si="2"/>
        <v>8467581452</v>
      </c>
      <c r="V24" s="85">
        <f t="shared" si="2"/>
        <v>360156129</v>
      </c>
    </row>
    <row r="25" spans="1:22" ht="13.5">
      <c r="A25" s="43" t="s">
        <v>567</v>
      </c>
      <c r="B25" s="77" t="s">
        <v>449</v>
      </c>
      <c r="C25" s="78" t="s">
        <v>450</v>
      </c>
      <c r="D25" s="79">
        <v>277704889</v>
      </c>
      <c r="E25" s="79">
        <v>90700628</v>
      </c>
      <c r="F25" s="79">
        <v>0</v>
      </c>
      <c r="G25" s="79">
        <v>0</v>
      </c>
      <c r="H25" s="79">
        <v>0</v>
      </c>
      <c r="I25" s="79">
        <v>16126854</v>
      </c>
      <c r="J25" s="79">
        <v>66893807</v>
      </c>
      <c r="K25" s="79">
        <v>186693645</v>
      </c>
      <c r="L25" s="79">
        <v>638119823</v>
      </c>
      <c r="M25" s="79">
        <v>129567335</v>
      </c>
      <c r="N25" s="79">
        <v>123994207</v>
      </c>
      <c r="O25" s="79">
        <v>83799004</v>
      </c>
      <c r="P25" s="79">
        <v>40464894</v>
      </c>
      <c r="Q25" s="79">
        <v>40017948</v>
      </c>
      <c r="R25" s="79"/>
      <c r="S25" s="79">
        <v>133882725</v>
      </c>
      <c r="T25" s="79">
        <v>70345314</v>
      </c>
      <c r="U25" s="80">
        <v>622071427</v>
      </c>
      <c r="V25" s="81">
        <v>84943897</v>
      </c>
    </row>
    <row r="26" spans="1:22" ht="13.5">
      <c r="A26" s="43" t="s">
        <v>567</v>
      </c>
      <c r="B26" s="77" t="s">
        <v>451</v>
      </c>
      <c r="C26" s="78" t="s">
        <v>452</v>
      </c>
      <c r="D26" s="79">
        <v>495847457</v>
      </c>
      <c r="E26" s="79">
        <v>385186704</v>
      </c>
      <c r="F26" s="79">
        <v>0</v>
      </c>
      <c r="G26" s="79">
        <v>0</v>
      </c>
      <c r="H26" s="79">
        <v>0</v>
      </c>
      <c r="I26" s="79">
        <v>51922504</v>
      </c>
      <c r="J26" s="79">
        <v>21500000</v>
      </c>
      <c r="K26" s="79">
        <v>580603088</v>
      </c>
      <c r="L26" s="79">
        <v>1535059753</v>
      </c>
      <c r="M26" s="79">
        <v>286662038</v>
      </c>
      <c r="N26" s="79">
        <v>559033442</v>
      </c>
      <c r="O26" s="79">
        <v>137455136</v>
      </c>
      <c r="P26" s="79">
        <v>91136616</v>
      </c>
      <c r="Q26" s="79">
        <v>77730784</v>
      </c>
      <c r="R26" s="79"/>
      <c r="S26" s="79">
        <v>144977100</v>
      </c>
      <c r="T26" s="79">
        <v>175064502</v>
      </c>
      <c r="U26" s="80">
        <v>1472059618</v>
      </c>
      <c r="V26" s="81">
        <v>40828000</v>
      </c>
    </row>
    <row r="27" spans="1:22" ht="13.5">
      <c r="A27" s="43" t="s">
        <v>567</v>
      </c>
      <c r="B27" s="77" t="s">
        <v>453</v>
      </c>
      <c r="C27" s="78" t="s">
        <v>454</v>
      </c>
      <c r="D27" s="79">
        <v>167455737</v>
      </c>
      <c r="E27" s="79">
        <v>120122840</v>
      </c>
      <c r="F27" s="79">
        <v>0</v>
      </c>
      <c r="G27" s="79">
        <v>0</v>
      </c>
      <c r="H27" s="79">
        <v>0</v>
      </c>
      <c r="I27" s="79">
        <v>13339100</v>
      </c>
      <c r="J27" s="79">
        <v>10565700</v>
      </c>
      <c r="K27" s="79">
        <v>105971360</v>
      </c>
      <c r="L27" s="79">
        <v>417454737</v>
      </c>
      <c r="M27" s="79">
        <v>81036500</v>
      </c>
      <c r="N27" s="79">
        <v>174300400</v>
      </c>
      <c r="O27" s="79">
        <v>34977600</v>
      </c>
      <c r="P27" s="79">
        <v>15145300</v>
      </c>
      <c r="Q27" s="79">
        <v>22592900</v>
      </c>
      <c r="R27" s="79"/>
      <c r="S27" s="79">
        <v>59789750</v>
      </c>
      <c r="T27" s="79">
        <v>35997600</v>
      </c>
      <c r="U27" s="80">
        <v>423840050</v>
      </c>
      <c r="V27" s="81">
        <v>23884250</v>
      </c>
    </row>
    <row r="28" spans="1:22" ht="13.5">
      <c r="A28" s="43" t="s">
        <v>567</v>
      </c>
      <c r="B28" s="77" t="s">
        <v>455</v>
      </c>
      <c r="C28" s="78" t="s">
        <v>456</v>
      </c>
      <c r="D28" s="79">
        <v>133726993</v>
      </c>
      <c r="E28" s="79">
        <v>96679566</v>
      </c>
      <c r="F28" s="79">
        <v>0</v>
      </c>
      <c r="G28" s="79">
        <v>0</v>
      </c>
      <c r="H28" s="79">
        <v>0</v>
      </c>
      <c r="I28" s="79">
        <v>6783387</v>
      </c>
      <c r="J28" s="79">
        <v>37866925</v>
      </c>
      <c r="K28" s="79">
        <v>96566444</v>
      </c>
      <c r="L28" s="79">
        <v>371623315</v>
      </c>
      <c r="M28" s="79">
        <v>48458559</v>
      </c>
      <c r="N28" s="79">
        <v>122039039</v>
      </c>
      <c r="O28" s="79">
        <v>22617709</v>
      </c>
      <c r="P28" s="79">
        <v>18901804</v>
      </c>
      <c r="Q28" s="79">
        <v>13044652</v>
      </c>
      <c r="R28" s="79"/>
      <c r="S28" s="79">
        <v>56724262</v>
      </c>
      <c r="T28" s="79">
        <v>64937215</v>
      </c>
      <c r="U28" s="80">
        <v>346723240</v>
      </c>
      <c r="V28" s="81">
        <v>40706739</v>
      </c>
    </row>
    <row r="29" spans="1:22" ht="13.5">
      <c r="A29" s="43" t="s">
        <v>568</v>
      </c>
      <c r="B29" s="77" t="s">
        <v>516</v>
      </c>
      <c r="C29" s="78" t="s">
        <v>517</v>
      </c>
      <c r="D29" s="79">
        <v>136791325</v>
      </c>
      <c r="E29" s="79">
        <v>420000</v>
      </c>
      <c r="F29" s="79">
        <v>0</v>
      </c>
      <c r="G29" s="79">
        <v>0</v>
      </c>
      <c r="H29" s="79">
        <v>0</v>
      </c>
      <c r="I29" s="79">
        <v>3263771</v>
      </c>
      <c r="J29" s="79">
        <v>200000</v>
      </c>
      <c r="K29" s="79">
        <v>104654483</v>
      </c>
      <c r="L29" s="79">
        <v>245329579</v>
      </c>
      <c r="M29" s="79">
        <v>0</v>
      </c>
      <c r="N29" s="79">
        <v>704319</v>
      </c>
      <c r="O29" s="79">
        <v>0</v>
      </c>
      <c r="P29" s="79">
        <v>0</v>
      </c>
      <c r="Q29" s="79">
        <v>12990910</v>
      </c>
      <c r="R29" s="79"/>
      <c r="S29" s="79">
        <v>195310485</v>
      </c>
      <c r="T29" s="79">
        <v>37240722</v>
      </c>
      <c r="U29" s="80">
        <v>246246436</v>
      </c>
      <c r="V29" s="81">
        <v>0</v>
      </c>
    </row>
    <row r="30" spans="1:22" ht="12.75">
      <c r="A30" s="44" t="s">
        <v>0</v>
      </c>
      <c r="B30" s="82" t="s">
        <v>626</v>
      </c>
      <c r="C30" s="83" t="s">
        <v>0</v>
      </c>
      <c r="D30" s="83">
        <f aca="true" t="shared" si="3" ref="D30:V30">SUM(D25:D29)</f>
        <v>1211526401</v>
      </c>
      <c r="E30" s="83">
        <f t="shared" si="3"/>
        <v>693109738</v>
      </c>
      <c r="F30" s="83">
        <f t="shared" si="3"/>
        <v>0</v>
      </c>
      <c r="G30" s="83">
        <f t="shared" si="3"/>
        <v>0</v>
      </c>
      <c r="H30" s="83">
        <f t="shared" si="3"/>
        <v>0</v>
      </c>
      <c r="I30" s="83">
        <f t="shared" si="3"/>
        <v>91435616</v>
      </c>
      <c r="J30" s="83">
        <f t="shared" si="3"/>
        <v>137026432</v>
      </c>
      <c r="K30" s="83">
        <f t="shared" si="3"/>
        <v>1074489020</v>
      </c>
      <c r="L30" s="83">
        <f t="shared" si="3"/>
        <v>3207587207</v>
      </c>
      <c r="M30" s="83">
        <f t="shared" si="3"/>
        <v>545724432</v>
      </c>
      <c r="N30" s="83">
        <f t="shared" si="3"/>
        <v>980071407</v>
      </c>
      <c r="O30" s="83">
        <f t="shared" si="3"/>
        <v>278849449</v>
      </c>
      <c r="P30" s="83">
        <f t="shared" si="3"/>
        <v>165648614</v>
      </c>
      <c r="Q30" s="83">
        <f t="shared" si="3"/>
        <v>166377194</v>
      </c>
      <c r="R30" s="83">
        <f t="shared" si="3"/>
        <v>0</v>
      </c>
      <c r="S30" s="83">
        <f t="shared" si="3"/>
        <v>590684322</v>
      </c>
      <c r="T30" s="83">
        <f t="shared" si="3"/>
        <v>383585353</v>
      </c>
      <c r="U30" s="84">
        <f t="shared" si="3"/>
        <v>3110940771</v>
      </c>
      <c r="V30" s="85">
        <f t="shared" si="3"/>
        <v>190362886</v>
      </c>
    </row>
    <row r="31" spans="1:22" ht="13.5">
      <c r="A31" s="43" t="s">
        <v>567</v>
      </c>
      <c r="B31" s="77" t="s">
        <v>457</v>
      </c>
      <c r="C31" s="78" t="s">
        <v>458</v>
      </c>
      <c r="D31" s="79">
        <v>71616180</v>
      </c>
      <c r="E31" s="79">
        <v>52218920</v>
      </c>
      <c r="F31" s="79">
        <v>0</v>
      </c>
      <c r="G31" s="79">
        <v>0</v>
      </c>
      <c r="H31" s="79">
        <v>0</v>
      </c>
      <c r="I31" s="79">
        <v>391650</v>
      </c>
      <c r="J31" s="79">
        <v>18674900</v>
      </c>
      <c r="K31" s="79">
        <v>63663585</v>
      </c>
      <c r="L31" s="79">
        <v>206565235</v>
      </c>
      <c r="M31" s="79">
        <v>25593363</v>
      </c>
      <c r="N31" s="79">
        <v>75016362</v>
      </c>
      <c r="O31" s="79">
        <v>22035937</v>
      </c>
      <c r="P31" s="79">
        <v>8168194</v>
      </c>
      <c r="Q31" s="79">
        <v>7404079</v>
      </c>
      <c r="R31" s="79"/>
      <c r="S31" s="79">
        <v>55822150</v>
      </c>
      <c r="T31" s="79">
        <v>15182499</v>
      </c>
      <c r="U31" s="80">
        <v>209222584</v>
      </c>
      <c r="V31" s="81">
        <v>22080850</v>
      </c>
    </row>
    <row r="32" spans="1:22" ht="13.5">
      <c r="A32" s="43" t="s">
        <v>567</v>
      </c>
      <c r="B32" s="77" t="s">
        <v>459</v>
      </c>
      <c r="C32" s="78" t="s">
        <v>460</v>
      </c>
      <c r="D32" s="79">
        <v>229557919</v>
      </c>
      <c r="E32" s="79">
        <v>166495343</v>
      </c>
      <c r="F32" s="79">
        <v>0</v>
      </c>
      <c r="G32" s="79">
        <v>0</v>
      </c>
      <c r="H32" s="79">
        <v>0</v>
      </c>
      <c r="I32" s="79">
        <v>26829572</v>
      </c>
      <c r="J32" s="79">
        <v>63181179</v>
      </c>
      <c r="K32" s="79">
        <v>211482172</v>
      </c>
      <c r="L32" s="79">
        <v>697546185</v>
      </c>
      <c r="M32" s="79">
        <v>113128412</v>
      </c>
      <c r="N32" s="79">
        <v>202747521</v>
      </c>
      <c r="O32" s="79">
        <v>44162372</v>
      </c>
      <c r="P32" s="79">
        <v>28419696</v>
      </c>
      <c r="Q32" s="79">
        <v>30818218</v>
      </c>
      <c r="R32" s="79"/>
      <c r="S32" s="79">
        <v>127037532</v>
      </c>
      <c r="T32" s="79">
        <v>102584532</v>
      </c>
      <c r="U32" s="80">
        <v>648898283</v>
      </c>
      <c r="V32" s="81">
        <v>16232900</v>
      </c>
    </row>
    <row r="33" spans="1:22" ht="13.5">
      <c r="A33" s="43" t="s">
        <v>567</v>
      </c>
      <c r="B33" s="77" t="s">
        <v>461</v>
      </c>
      <c r="C33" s="78" t="s">
        <v>462</v>
      </c>
      <c r="D33" s="79">
        <v>422566841</v>
      </c>
      <c r="E33" s="79">
        <v>447937869</v>
      </c>
      <c r="F33" s="79">
        <v>0</v>
      </c>
      <c r="G33" s="79">
        <v>0</v>
      </c>
      <c r="H33" s="79">
        <v>0</v>
      </c>
      <c r="I33" s="79">
        <v>12055740</v>
      </c>
      <c r="J33" s="79">
        <v>45955605</v>
      </c>
      <c r="K33" s="79">
        <v>509771828</v>
      </c>
      <c r="L33" s="79">
        <v>1438287883</v>
      </c>
      <c r="M33" s="79">
        <v>174778015</v>
      </c>
      <c r="N33" s="79">
        <v>605862050</v>
      </c>
      <c r="O33" s="79">
        <v>161305926</v>
      </c>
      <c r="P33" s="79">
        <v>91506836</v>
      </c>
      <c r="Q33" s="79">
        <v>86804669</v>
      </c>
      <c r="R33" s="79"/>
      <c r="S33" s="79">
        <v>141906979</v>
      </c>
      <c r="T33" s="79">
        <v>82153523</v>
      </c>
      <c r="U33" s="80">
        <v>1344317998</v>
      </c>
      <c r="V33" s="81">
        <v>110680576</v>
      </c>
    </row>
    <row r="34" spans="1:22" ht="13.5">
      <c r="A34" s="43" t="s">
        <v>567</v>
      </c>
      <c r="B34" s="77" t="s">
        <v>99</v>
      </c>
      <c r="C34" s="78" t="s">
        <v>100</v>
      </c>
      <c r="D34" s="79">
        <v>649872160</v>
      </c>
      <c r="E34" s="79">
        <v>679336963</v>
      </c>
      <c r="F34" s="79">
        <v>0</v>
      </c>
      <c r="G34" s="79">
        <v>0</v>
      </c>
      <c r="H34" s="79">
        <v>0</v>
      </c>
      <c r="I34" s="79">
        <v>53891499</v>
      </c>
      <c r="J34" s="79">
        <v>131718000</v>
      </c>
      <c r="K34" s="79">
        <v>1103116497</v>
      </c>
      <c r="L34" s="79">
        <v>2617935119</v>
      </c>
      <c r="M34" s="79">
        <v>361789000</v>
      </c>
      <c r="N34" s="79">
        <v>927691348</v>
      </c>
      <c r="O34" s="79">
        <v>154184790</v>
      </c>
      <c r="P34" s="79">
        <v>152453934</v>
      </c>
      <c r="Q34" s="79">
        <v>116605963</v>
      </c>
      <c r="R34" s="79"/>
      <c r="S34" s="79">
        <v>610130000</v>
      </c>
      <c r="T34" s="79">
        <v>290748577</v>
      </c>
      <c r="U34" s="80">
        <v>2613603612</v>
      </c>
      <c r="V34" s="81">
        <v>61807000</v>
      </c>
    </row>
    <row r="35" spans="1:22" ht="13.5">
      <c r="A35" s="43" t="s">
        <v>567</v>
      </c>
      <c r="B35" s="77" t="s">
        <v>463</v>
      </c>
      <c r="C35" s="78" t="s">
        <v>464</v>
      </c>
      <c r="D35" s="79">
        <v>285123800</v>
      </c>
      <c r="E35" s="79">
        <v>227777000</v>
      </c>
      <c r="F35" s="79">
        <v>0</v>
      </c>
      <c r="G35" s="79">
        <v>0</v>
      </c>
      <c r="H35" s="79">
        <v>0</v>
      </c>
      <c r="I35" s="79">
        <v>10066400</v>
      </c>
      <c r="J35" s="79">
        <v>13246800</v>
      </c>
      <c r="K35" s="79">
        <v>154278100</v>
      </c>
      <c r="L35" s="79">
        <v>690492100</v>
      </c>
      <c r="M35" s="79">
        <v>110118700</v>
      </c>
      <c r="N35" s="79">
        <v>310007700</v>
      </c>
      <c r="O35" s="79">
        <v>67395400</v>
      </c>
      <c r="P35" s="79">
        <v>41745500</v>
      </c>
      <c r="Q35" s="79">
        <v>24405100</v>
      </c>
      <c r="R35" s="79"/>
      <c r="S35" s="79">
        <v>97263400</v>
      </c>
      <c r="T35" s="79">
        <v>32205400</v>
      </c>
      <c r="U35" s="80">
        <v>683141200</v>
      </c>
      <c r="V35" s="81">
        <v>28380000</v>
      </c>
    </row>
    <row r="36" spans="1:22" ht="13.5">
      <c r="A36" s="43" t="s">
        <v>567</v>
      </c>
      <c r="B36" s="77" t="s">
        <v>465</v>
      </c>
      <c r="C36" s="78" t="s">
        <v>466</v>
      </c>
      <c r="D36" s="79">
        <v>292548105</v>
      </c>
      <c r="E36" s="79">
        <v>167663312</v>
      </c>
      <c r="F36" s="79">
        <v>0</v>
      </c>
      <c r="G36" s="79">
        <v>0</v>
      </c>
      <c r="H36" s="79">
        <v>0</v>
      </c>
      <c r="I36" s="79">
        <v>8700415</v>
      </c>
      <c r="J36" s="79">
        <v>54231146</v>
      </c>
      <c r="K36" s="79">
        <v>262522239</v>
      </c>
      <c r="L36" s="79">
        <v>785665217</v>
      </c>
      <c r="M36" s="79">
        <v>163030755</v>
      </c>
      <c r="N36" s="79">
        <v>210934220</v>
      </c>
      <c r="O36" s="79">
        <v>95758262</v>
      </c>
      <c r="P36" s="79">
        <v>85349068</v>
      </c>
      <c r="Q36" s="79">
        <v>53551160</v>
      </c>
      <c r="R36" s="79"/>
      <c r="S36" s="79">
        <v>181376998</v>
      </c>
      <c r="T36" s="79">
        <v>80264341</v>
      </c>
      <c r="U36" s="80">
        <v>870264804</v>
      </c>
      <c r="V36" s="81">
        <v>47708000</v>
      </c>
    </row>
    <row r="37" spans="1:22" ht="13.5">
      <c r="A37" s="43" t="s">
        <v>567</v>
      </c>
      <c r="B37" s="77" t="s">
        <v>467</v>
      </c>
      <c r="C37" s="78" t="s">
        <v>468</v>
      </c>
      <c r="D37" s="79">
        <v>319873366</v>
      </c>
      <c r="E37" s="79">
        <v>263873674</v>
      </c>
      <c r="F37" s="79">
        <v>0</v>
      </c>
      <c r="G37" s="79">
        <v>0</v>
      </c>
      <c r="H37" s="79">
        <v>0</v>
      </c>
      <c r="I37" s="79">
        <v>27832952</v>
      </c>
      <c r="J37" s="79">
        <v>139336560</v>
      </c>
      <c r="K37" s="79">
        <v>325429770</v>
      </c>
      <c r="L37" s="79">
        <v>1076346322</v>
      </c>
      <c r="M37" s="79">
        <v>259020192</v>
      </c>
      <c r="N37" s="79">
        <v>357052701</v>
      </c>
      <c r="O37" s="79">
        <v>74214545</v>
      </c>
      <c r="P37" s="79">
        <v>31546564</v>
      </c>
      <c r="Q37" s="79">
        <v>29800155</v>
      </c>
      <c r="R37" s="79"/>
      <c r="S37" s="79">
        <v>185116479</v>
      </c>
      <c r="T37" s="79">
        <v>140757441</v>
      </c>
      <c r="U37" s="80">
        <v>1077508077</v>
      </c>
      <c r="V37" s="81">
        <v>61738521</v>
      </c>
    </row>
    <row r="38" spans="1:22" ht="13.5">
      <c r="A38" s="43" t="s">
        <v>568</v>
      </c>
      <c r="B38" s="77" t="s">
        <v>538</v>
      </c>
      <c r="C38" s="78" t="s">
        <v>539</v>
      </c>
      <c r="D38" s="79">
        <v>275565803</v>
      </c>
      <c r="E38" s="79">
        <v>0</v>
      </c>
      <c r="F38" s="79">
        <v>0</v>
      </c>
      <c r="G38" s="79">
        <v>0</v>
      </c>
      <c r="H38" s="79">
        <v>0</v>
      </c>
      <c r="I38" s="79">
        <v>3070000</v>
      </c>
      <c r="J38" s="79">
        <v>1500000</v>
      </c>
      <c r="K38" s="79">
        <v>180699320</v>
      </c>
      <c r="L38" s="79">
        <v>460835123</v>
      </c>
      <c r="M38" s="79">
        <v>0</v>
      </c>
      <c r="N38" s="79">
        <v>0</v>
      </c>
      <c r="O38" s="79">
        <v>0</v>
      </c>
      <c r="P38" s="79">
        <v>0</v>
      </c>
      <c r="Q38" s="79">
        <v>33000000</v>
      </c>
      <c r="R38" s="79"/>
      <c r="S38" s="79">
        <v>184341000</v>
      </c>
      <c r="T38" s="79">
        <v>240776424</v>
      </c>
      <c r="U38" s="80">
        <v>458117424</v>
      </c>
      <c r="V38" s="81">
        <v>0</v>
      </c>
    </row>
    <row r="39" spans="1:22" ht="12.75">
      <c r="A39" s="44" t="s">
        <v>0</v>
      </c>
      <c r="B39" s="82" t="s">
        <v>627</v>
      </c>
      <c r="C39" s="83" t="s">
        <v>0</v>
      </c>
      <c r="D39" s="83">
        <f aca="true" t="shared" si="4" ref="D39:V39">SUM(D31:D38)</f>
        <v>2546724174</v>
      </c>
      <c r="E39" s="83">
        <f t="shared" si="4"/>
        <v>2005303081</v>
      </c>
      <c r="F39" s="83">
        <f t="shared" si="4"/>
        <v>0</v>
      </c>
      <c r="G39" s="83">
        <f t="shared" si="4"/>
        <v>0</v>
      </c>
      <c r="H39" s="83">
        <f t="shared" si="4"/>
        <v>0</v>
      </c>
      <c r="I39" s="83">
        <f t="shared" si="4"/>
        <v>142838228</v>
      </c>
      <c r="J39" s="83">
        <f t="shared" si="4"/>
        <v>467844190</v>
      </c>
      <c r="K39" s="83">
        <f t="shared" si="4"/>
        <v>2810963511</v>
      </c>
      <c r="L39" s="83">
        <f t="shared" si="4"/>
        <v>7973673184</v>
      </c>
      <c r="M39" s="83">
        <f t="shared" si="4"/>
        <v>1207458437</v>
      </c>
      <c r="N39" s="83">
        <f t="shared" si="4"/>
        <v>2689311902</v>
      </c>
      <c r="O39" s="83">
        <f t="shared" si="4"/>
        <v>619057232</v>
      </c>
      <c r="P39" s="83">
        <f t="shared" si="4"/>
        <v>439189792</v>
      </c>
      <c r="Q39" s="83">
        <f t="shared" si="4"/>
        <v>382389344</v>
      </c>
      <c r="R39" s="83">
        <f t="shared" si="4"/>
        <v>0</v>
      </c>
      <c r="S39" s="83">
        <f t="shared" si="4"/>
        <v>1582994538</v>
      </c>
      <c r="T39" s="83">
        <f t="shared" si="4"/>
        <v>984672737</v>
      </c>
      <c r="U39" s="84">
        <f t="shared" si="4"/>
        <v>7905073982</v>
      </c>
      <c r="V39" s="85">
        <f t="shared" si="4"/>
        <v>348627847</v>
      </c>
    </row>
    <row r="40" spans="1:22" ht="13.5">
      <c r="A40" s="43" t="s">
        <v>567</v>
      </c>
      <c r="B40" s="77" t="s">
        <v>469</v>
      </c>
      <c r="C40" s="78" t="s">
        <v>470</v>
      </c>
      <c r="D40" s="79">
        <v>32744724</v>
      </c>
      <c r="E40" s="79">
        <v>10944384</v>
      </c>
      <c r="F40" s="79">
        <v>0</v>
      </c>
      <c r="G40" s="79">
        <v>0</v>
      </c>
      <c r="H40" s="79">
        <v>0</v>
      </c>
      <c r="I40" s="79">
        <v>795672</v>
      </c>
      <c r="J40" s="79">
        <v>26532684</v>
      </c>
      <c r="K40" s="79">
        <v>29616672</v>
      </c>
      <c r="L40" s="79">
        <v>100634136</v>
      </c>
      <c r="M40" s="79">
        <v>4915000</v>
      </c>
      <c r="N40" s="79">
        <v>20043992</v>
      </c>
      <c r="O40" s="79">
        <v>3068412</v>
      </c>
      <c r="P40" s="79">
        <v>1947460</v>
      </c>
      <c r="Q40" s="79">
        <v>1219100</v>
      </c>
      <c r="R40" s="79"/>
      <c r="S40" s="79">
        <v>28424200</v>
      </c>
      <c r="T40" s="79">
        <v>36991372</v>
      </c>
      <c r="U40" s="80">
        <v>96609536</v>
      </c>
      <c r="V40" s="81">
        <v>21555000</v>
      </c>
    </row>
    <row r="41" spans="1:22" ht="13.5">
      <c r="A41" s="43" t="s">
        <v>567</v>
      </c>
      <c r="B41" s="77" t="s">
        <v>471</v>
      </c>
      <c r="C41" s="78" t="s">
        <v>472</v>
      </c>
      <c r="D41" s="79">
        <v>32044770</v>
      </c>
      <c r="E41" s="79">
        <v>16906800</v>
      </c>
      <c r="F41" s="79">
        <v>0</v>
      </c>
      <c r="G41" s="79">
        <v>0</v>
      </c>
      <c r="H41" s="79">
        <v>0</v>
      </c>
      <c r="I41" s="79">
        <v>62700</v>
      </c>
      <c r="J41" s="79">
        <v>5561000</v>
      </c>
      <c r="K41" s="79">
        <v>26132527</v>
      </c>
      <c r="L41" s="79">
        <v>80707797</v>
      </c>
      <c r="M41" s="79">
        <v>4953200</v>
      </c>
      <c r="N41" s="79">
        <v>22629800</v>
      </c>
      <c r="O41" s="79">
        <v>6480500</v>
      </c>
      <c r="P41" s="79">
        <v>4474300</v>
      </c>
      <c r="Q41" s="79">
        <v>2472000</v>
      </c>
      <c r="R41" s="79"/>
      <c r="S41" s="79">
        <v>32534000</v>
      </c>
      <c r="T41" s="79">
        <v>7884300</v>
      </c>
      <c r="U41" s="80">
        <v>81428100</v>
      </c>
      <c r="V41" s="81">
        <v>10558200</v>
      </c>
    </row>
    <row r="42" spans="1:22" ht="13.5">
      <c r="A42" s="43" t="s">
        <v>567</v>
      </c>
      <c r="B42" s="77" t="s">
        <v>473</v>
      </c>
      <c r="C42" s="78" t="s">
        <v>474</v>
      </c>
      <c r="D42" s="79">
        <v>137904027</v>
      </c>
      <c r="E42" s="79">
        <v>81002638</v>
      </c>
      <c r="F42" s="79">
        <v>0</v>
      </c>
      <c r="G42" s="79">
        <v>0</v>
      </c>
      <c r="H42" s="79">
        <v>0</v>
      </c>
      <c r="I42" s="79">
        <v>625504</v>
      </c>
      <c r="J42" s="79">
        <v>29525958</v>
      </c>
      <c r="K42" s="79">
        <v>106768557</v>
      </c>
      <c r="L42" s="79">
        <v>355826684</v>
      </c>
      <c r="M42" s="79">
        <v>46914552</v>
      </c>
      <c r="N42" s="79">
        <v>102641687</v>
      </c>
      <c r="O42" s="79">
        <v>31825148</v>
      </c>
      <c r="P42" s="79">
        <v>21218578</v>
      </c>
      <c r="Q42" s="79">
        <v>11044418</v>
      </c>
      <c r="R42" s="79"/>
      <c r="S42" s="79">
        <v>84706751</v>
      </c>
      <c r="T42" s="79">
        <v>60403399</v>
      </c>
      <c r="U42" s="80">
        <v>358754533</v>
      </c>
      <c r="V42" s="81">
        <v>25587250</v>
      </c>
    </row>
    <row r="43" spans="1:22" ht="13.5">
      <c r="A43" s="43" t="s">
        <v>568</v>
      </c>
      <c r="B43" s="77" t="s">
        <v>554</v>
      </c>
      <c r="C43" s="78" t="s">
        <v>555</v>
      </c>
      <c r="D43" s="79">
        <v>64525010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41136980</v>
      </c>
      <c r="L43" s="79">
        <v>105661990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/>
      <c r="S43" s="79">
        <v>42474000</v>
      </c>
      <c r="T43" s="79">
        <v>63261280</v>
      </c>
      <c r="U43" s="80">
        <v>105735280</v>
      </c>
      <c r="V43" s="81">
        <v>0</v>
      </c>
    </row>
    <row r="44" spans="1:22" ht="12.75">
      <c r="A44" s="44" t="s">
        <v>0</v>
      </c>
      <c r="B44" s="82" t="s">
        <v>628</v>
      </c>
      <c r="C44" s="83" t="s">
        <v>0</v>
      </c>
      <c r="D44" s="83">
        <f aca="true" t="shared" si="5" ref="D44:V44">SUM(D40:D43)</f>
        <v>267218531</v>
      </c>
      <c r="E44" s="83">
        <f t="shared" si="5"/>
        <v>108853822</v>
      </c>
      <c r="F44" s="83">
        <f t="shared" si="5"/>
        <v>0</v>
      </c>
      <c r="G44" s="83">
        <f t="shared" si="5"/>
        <v>0</v>
      </c>
      <c r="H44" s="83">
        <f t="shared" si="5"/>
        <v>0</v>
      </c>
      <c r="I44" s="83">
        <f t="shared" si="5"/>
        <v>1483876</v>
      </c>
      <c r="J44" s="83">
        <f t="shared" si="5"/>
        <v>61619642</v>
      </c>
      <c r="K44" s="83">
        <f t="shared" si="5"/>
        <v>203654736</v>
      </c>
      <c r="L44" s="83">
        <f t="shared" si="5"/>
        <v>642830607</v>
      </c>
      <c r="M44" s="83">
        <f t="shared" si="5"/>
        <v>56782752</v>
      </c>
      <c r="N44" s="83">
        <f t="shared" si="5"/>
        <v>145315479</v>
      </c>
      <c r="O44" s="83">
        <f t="shared" si="5"/>
        <v>41374060</v>
      </c>
      <c r="P44" s="83">
        <f t="shared" si="5"/>
        <v>27640338</v>
      </c>
      <c r="Q44" s="83">
        <f t="shared" si="5"/>
        <v>14735518</v>
      </c>
      <c r="R44" s="83">
        <f t="shared" si="5"/>
        <v>0</v>
      </c>
      <c r="S44" s="83">
        <f t="shared" si="5"/>
        <v>188138951</v>
      </c>
      <c r="T44" s="83">
        <f t="shared" si="5"/>
        <v>168540351</v>
      </c>
      <c r="U44" s="84">
        <f t="shared" si="5"/>
        <v>642527449</v>
      </c>
      <c r="V44" s="85">
        <f t="shared" si="5"/>
        <v>57700450</v>
      </c>
    </row>
    <row r="45" spans="1:22" ht="12.75">
      <c r="A45" s="44" t="s">
        <v>0</v>
      </c>
      <c r="B45" s="82" t="s">
        <v>629</v>
      </c>
      <c r="C45" s="83" t="s">
        <v>0</v>
      </c>
      <c r="D45" s="83">
        <f aca="true" t="shared" si="6" ref="D45:V45">SUM(D9,D11:D16,D18:D23,D25:D29,D31:D38,D40:D43)</f>
        <v>24632853816</v>
      </c>
      <c r="E45" s="83">
        <f t="shared" si="6"/>
        <v>19378235995</v>
      </c>
      <c r="F45" s="83">
        <f t="shared" si="6"/>
        <v>0</v>
      </c>
      <c r="G45" s="83">
        <f t="shared" si="6"/>
        <v>0</v>
      </c>
      <c r="H45" s="83">
        <f t="shared" si="6"/>
        <v>0</v>
      </c>
      <c r="I45" s="83">
        <f t="shared" si="6"/>
        <v>1855552748</v>
      </c>
      <c r="J45" s="83">
        <f t="shared" si="6"/>
        <v>4160121996</v>
      </c>
      <c r="K45" s="83">
        <f t="shared" si="6"/>
        <v>25560097634</v>
      </c>
      <c r="L45" s="83">
        <f t="shared" si="6"/>
        <v>75586862189</v>
      </c>
      <c r="M45" s="83">
        <f t="shared" si="6"/>
        <v>15199335003</v>
      </c>
      <c r="N45" s="83">
        <f t="shared" si="6"/>
        <v>26570193607</v>
      </c>
      <c r="O45" s="83">
        <f t="shared" si="6"/>
        <v>5783759296</v>
      </c>
      <c r="P45" s="83">
        <f t="shared" si="6"/>
        <v>3125347034</v>
      </c>
      <c r="Q45" s="83">
        <f t="shared" si="6"/>
        <v>2530877846</v>
      </c>
      <c r="R45" s="83">
        <f t="shared" si="6"/>
        <v>0</v>
      </c>
      <c r="S45" s="83">
        <f t="shared" si="6"/>
        <v>9881977052</v>
      </c>
      <c r="T45" s="83">
        <f t="shared" si="6"/>
        <v>12077016329</v>
      </c>
      <c r="U45" s="84">
        <f t="shared" si="6"/>
        <v>75168506167</v>
      </c>
      <c r="V45" s="85">
        <f t="shared" si="6"/>
        <v>4027105295</v>
      </c>
    </row>
    <row r="46" spans="1:22" ht="13.5">
      <c r="A46" s="36"/>
      <c r="B46" s="86" t="s">
        <v>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8"/>
      <c r="V46" s="76"/>
    </row>
    <row r="47" spans="1:22" ht="13.5">
      <c r="A47" s="53" t="s">
        <v>0</v>
      </c>
      <c r="B47" s="142" t="s">
        <v>44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89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47:T4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6.7109375" style="0" customWidth="1"/>
    <col min="4" max="10" width="10.7109375" style="0" customWidth="1"/>
    <col min="11" max="11" width="11.7109375" style="0" customWidth="1"/>
    <col min="12" max="14" width="10.7109375" style="0" customWidth="1"/>
    <col min="15" max="15" width="11.7109375" style="0" customWidth="1"/>
    <col min="16" max="20" width="10.7109375" style="0" customWidth="1"/>
    <col min="21" max="21" width="11.7109375" style="0" customWidth="1"/>
    <col min="22" max="22" width="0" style="0" hidden="1" customWidth="1"/>
  </cols>
  <sheetData>
    <row r="1" spans="1:21" ht="16.5">
      <c r="A1" s="2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5" ht="15.7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2"/>
      <c r="W2" s="2"/>
      <c r="X2" s="2"/>
      <c r="Y2" s="2"/>
    </row>
    <row r="3" spans="1:21" ht="16.5" customHeight="1">
      <c r="A3" s="4" t="s">
        <v>0</v>
      </c>
      <c r="B3" s="125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9" customFormat="1" ht="16.5" customHeight="1">
      <c r="A4" s="6" t="s">
        <v>0</v>
      </c>
      <c r="B4" s="7" t="s">
        <v>0</v>
      </c>
      <c r="C4" s="8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s="9" customFormat="1" ht="81.75" customHeight="1">
      <c r="A5" s="10" t="s">
        <v>0</v>
      </c>
      <c r="B5" s="11" t="s">
        <v>4</v>
      </c>
      <c r="C5" s="12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9" t="s">
        <v>23</v>
      </c>
    </row>
    <row r="6" spans="1:21" s="9" customFormat="1" ht="12.75">
      <c r="A6" s="6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7"/>
      <c r="M6" s="15"/>
      <c r="N6" s="16"/>
      <c r="O6" s="16"/>
      <c r="P6" s="16"/>
      <c r="Q6" s="16"/>
      <c r="R6" s="16"/>
      <c r="S6" s="16"/>
      <c r="T6" s="16"/>
      <c r="U6" s="17"/>
    </row>
    <row r="7" spans="1:21" s="9" customFormat="1" ht="12.75">
      <c r="A7" s="18" t="s">
        <v>0</v>
      </c>
      <c r="B7" s="19" t="s">
        <v>45</v>
      </c>
      <c r="C7" s="14"/>
      <c r="D7" s="20"/>
      <c r="E7" s="21"/>
      <c r="F7" s="21"/>
      <c r="G7" s="21"/>
      <c r="H7" s="21"/>
      <c r="I7" s="21"/>
      <c r="J7" s="21"/>
      <c r="K7" s="21"/>
      <c r="L7" s="22"/>
      <c r="M7" s="20"/>
      <c r="N7" s="21"/>
      <c r="O7" s="21"/>
      <c r="P7" s="21"/>
      <c r="Q7" s="21"/>
      <c r="R7" s="21"/>
      <c r="S7" s="21"/>
      <c r="T7" s="21"/>
      <c r="U7" s="22"/>
    </row>
    <row r="8" spans="1:21" s="9" customFormat="1" ht="12.75">
      <c r="A8" s="18" t="s">
        <v>0</v>
      </c>
      <c r="B8" s="23"/>
      <c r="C8" s="14"/>
      <c r="D8" s="20"/>
      <c r="E8" s="21"/>
      <c r="F8" s="21"/>
      <c r="G8" s="21"/>
      <c r="H8" s="21"/>
      <c r="I8" s="21"/>
      <c r="J8" s="21"/>
      <c r="K8" s="21"/>
      <c r="L8" s="22"/>
      <c r="M8" s="20"/>
      <c r="N8" s="21"/>
      <c r="O8" s="21"/>
      <c r="P8" s="21"/>
      <c r="Q8" s="21"/>
      <c r="R8" s="21"/>
      <c r="S8" s="21"/>
      <c r="T8" s="21"/>
      <c r="U8" s="22"/>
    </row>
    <row r="9" spans="1:22" s="9" customFormat="1" ht="12.75">
      <c r="A9" s="24" t="s">
        <v>25</v>
      </c>
      <c r="B9" s="54" t="s">
        <v>46</v>
      </c>
      <c r="C9" s="55" t="s">
        <v>47</v>
      </c>
      <c r="D9" s="56">
        <v>2748384861</v>
      </c>
      <c r="E9" s="57">
        <v>2208472350</v>
      </c>
      <c r="F9" s="57">
        <v>0</v>
      </c>
      <c r="G9" s="57">
        <v>0</v>
      </c>
      <c r="H9" s="57">
        <v>0</v>
      </c>
      <c r="I9" s="57">
        <v>130647180</v>
      </c>
      <c r="J9" s="57">
        <v>1088861481</v>
      </c>
      <c r="K9" s="57">
        <v>2626493126</v>
      </c>
      <c r="L9" s="58">
        <v>8802858998</v>
      </c>
      <c r="M9" s="59">
        <v>1963197683</v>
      </c>
      <c r="N9" s="60">
        <v>2578391732</v>
      </c>
      <c r="O9" s="57">
        <v>868117415</v>
      </c>
      <c r="P9" s="60">
        <v>485060322</v>
      </c>
      <c r="Q9" s="60">
        <v>399229847</v>
      </c>
      <c r="R9" s="60"/>
      <c r="S9" s="60">
        <v>1298550413</v>
      </c>
      <c r="T9" s="60">
        <v>1211964232</v>
      </c>
      <c r="U9" s="103">
        <v>8804511644</v>
      </c>
      <c r="V9" s="61">
        <v>757483020</v>
      </c>
    </row>
    <row r="10" spans="1:22" s="9" customFormat="1" ht="12.75">
      <c r="A10" s="24" t="s">
        <v>25</v>
      </c>
      <c r="B10" s="54" t="s">
        <v>48</v>
      </c>
      <c r="C10" s="55" t="s">
        <v>49</v>
      </c>
      <c r="D10" s="56">
        <v>16484032823</v>
      </c>
      <c r="E10" s="57">
        <v>12669659200</v>
      </c>
      <c r="F10" s="57">
        <v>0</v>
      </c>
      <c r="G10" s="57">
        <v>0</v>
      </c>
      <c r="H10" s="57">
        <v>0</v>
      </c>
      <c r="I10" s="57">
        <v>1283592159</v>
      </c>
      <c r="J10" s="57">
        <v>2786350526</v>
      </c>
      <c r="K10" s="57">
        <v>17917940301</v>
      </c>
      <c r="L10" s="58">
        <v>51141575009</v>
      </c>
      <c r="M10" s="59">
        <v>11532163267</v>
      </c>
      <c r="N10" s="60">
        <v>17571754480</v>
      </c>
      <c r="O10" s="57">
        <v>3848375702</v>
      </c>
      <c r="P10" s="60">
        <v>1916842042</v>
      </c>
      <c r="Q10" s="60">
        <v>1446404641</v>
      </c>
      <c r="R10" s="60"/>
      <c r="S10" s="60">
        <v>5774670376</v>
      </c>
      <c r="T10" s="60">
        <v>8959351636</v>
      </c>
      <c r="U10" s="103">
        <v>51049562144</v>
      </c>
      <c r="V10" s="61">
        <v>2861527846</v>
      </c>
    </row>
    <row r="11" spans="1:22" s="9" customFormat="1" ht="12.75">
      <c r="A11" s="24" t="s">
        <v>25</v>
      </c>
      <c r="B11" s="54" t="s">
        <v>50</v>
      </c>
      <c r="C11" s="55" t="s">
        <v>51</v>
      </c>
      <c r="D11" s="56">
        <v>11272058753</v>
      </c>
      <c r="E11" s="57">
        <v>15490028299</v>
      </c>
      <c r="F11" s="57">
        <v>0</v>
      </c>
      <c r="G11" s="57">
        <v>0</v>
      </c>
      <c r="H11" s="57">
        <v>0</v>
      </c>
      <c r="I11" s="57">
        <v>1227462462</v>
      </c>
      <c r="J11" s="57">
        <v>3539291128</v>
      </c>
      <c r="K11" s="57">
        <v>14299947872</v>
      </c>
      <c r="L11" s="58">
        <v>45828788514</v>
      </c>
      <c r="M11" s="59">
        <v>6961968825</v>
      </c>
      <c r="N11" s="60">
        <v>19396878538</v>
      </c>
      <c r="O11" s="57">
        <v>5696060696</v>
      </c>
      <c r="P11" s="60">
        <v>2206565569</v>
      </c>
      <c r="Q11" s="60">
        <v>1601094601</v>
      </c>
      <c r="R11" s="60"/>
      <c r="S11" s="60">
        <v>5273290955</v>
      </c>
      <c r="T11" s="60">
        <v>4961732398</v>
      </c>
      <c r="U11" s="103">
        <v>46097591582</v>
      </c>
      <c r="V11" s="61">
        <v>2199374445</v>
      </c>
    </row>
    <row r="12" spans="1:22" s="9" customFormat="1" ht="12.75">
      <c r="A12" s="24" t="s">
        <v>25</v>
      </c>
      <c r="B12" s="54" t="s">
        <v>52</v>
      </c>
      <c r="C12" s="55" t="s">
        <v>53</v>
      </c>
      <c r="D12" s="56">
        <v>12941407440</v>
      </c>
      <c r="E12" s="57">
        <v>13465231360</v>
      </c>
      <c r="F12" s="57">
        <v>0</v>
      </c>
      <c r="G12" s="57">
        <v>0</v>
      </c>
      <c r="H12" s="57">
        <v>0</v>
      </c>
      <c r="I12" s="57">
        <v>915653830</v>
      </c>
      <c r="J12" s="57">
        <v>1714172740</v>
      </c>
      <c r="K12" s="57">
        <v>17264190500</v>
      </c>
      <c r="L12" s="58">
        <v>46300655870</v>
      </c>
      <c r="M12" s="59">
        <v>10714977030</v>
      </c>
      <c r="N12" s="60">
        <v>17259398270</v>
      </c>
      <c r="O12" s="57">
        <v>5969404890</v>
      </c>
      <c r="P12" s="60">
        <v>1445746870</v>
      </c>
      <c r="Q12" s="60">
        <v>882605490</v>
      </c>
      <c r="R12" s="60"/>
      <c r="S12" s="60">
        <v>4513522190</v>
      </c>
      <c r="T12" s="60">
        <v>5776428240</v>
      </c>
      <c r="U12" s="103">
        <v>46562082980</v>
      </c>
      <c r="V12" s="61">
        <v>3655326010</v>
      </c>
    </row>
    <row r="13" spans="1:22" s="9" customFormat="1" ht="12.75">
      <c r="A13" s="24" t="s">
        <v>25</v>
      </c>
      <c r="B13" s="54" t="s">
        <v>54</v>
      </c>
      <c r="C13" s="55" t="s">
        <v>55</v>
      </c>
      <c r="D13" s="56">
        <v>18070097700</v>
      </c>
      <c r="E13" s="57">
        <v>15002474095</v>
      </c>
      <c r="F13" s="57">
        <v>0</v>
      </c>
      <c r="G13" s="57">
        <v>0</v>
      </c>
      <c r="H13" s="57">
        <v>0</v>
      </c>
      <c r="I13" s="57">
        <v>3317670364</v>
      </c>
      <c r="J13" s="57">
        <v>5432165000</v>
      </c>
      <c r="K13" s="57">
        <v>27618622550</v>
      </c>
      <c r="L13" s="58">
        <v>69441029709</v>
      </c>
      <c r="M13" s="59">
        <v>14072423277</v>
      </c>
      <c r="N13" s="60">
        <v>22687663258</v>
      </c>
      <c r="O13" s="57">
        <v>9300565000</v>
      </c>
      <c r="P13" s="60">
        <v>5788719000</v>
      </c>
      <c r="Q13" s="60">
        <v>2340318000</v>
      </c>
      <c r="R13" s="60"/>
      <c r="S13" s="60">
        <v>10821574000</v>
      </c>
      <c r="T13" s="60">
        <v>4975638903</v>
      </c>
      <c r="U13" s="103">
        <v>69986901438</v>
      </c>
      <c r="V13" s="61">
        <v>2598597001</v>
      </c>
    </row>
    <row r="14" spans="1:22" s="9" customFormat="1" ht="12.75">
      <c r="A14" s="24" t="s">
        <v>25</v>
      </c>
      <c r="B14" s="54" t="s">
        <v>56</v>
      </c>
      <c r="C14" s="55" t="s">
        <v>57</v>
      </c>
      <c r="D14" s="56">
        <v>2252164727</v>
      </c>
      <c r="E14" s="57">
        <v>2115278758</v>
      </c>
      <c r="F14" s="57">
        <v>0</v>
      </c>
      <c r="G14" s="57">
        <v>0</v>
      </c>
      <c r="H14" s="57">
        <v>0</v>
      </c>
      <c r="I14" s="57">
        <v>182019563</v>
      </c>
      <c r="J14" s="57">
        <v>818967406</v>
      </c>
      <c r="K14" s="57">
        <v>2227153964</v>
      </c>
      <c r="L14" s="58">
        <v>7595584418</v>
      </c>
      <c r="M14" s="59">
        <v>1470405737</v>
      </c>
      <c r="N14" s="60">
        <v>3247062168</v>
      </c>
      <c r="O14" s="57">
        <v>1156708029</v>
      </c>
      <c r="P14" s="60">
        <v>412157463</v>
      </c>
      <c r="Q14" s="60">
        <v>169114114</v>
      </c>
      <c r="R14" s="60"/>
      <c r="S14" s="60">
        <v>916218818</v>
      </c>
      <c r="T14" s="60">
        <v>874398637</v>
      </c>
      <c r="U14" s="103">
        <v>8246064966</v>
      </c>
      <c r="V14" s="61">
        <v>1006220386</v>
      </c>
    </row>
    <row r="15" spans="1:22" s="9" customFormat="1" ht="12.75">
      <c r="A15" s="24" t="s">
        <v>25</v>
      </c>
      <c r="B15" s="54" t="s">
        <v>58</v>
      </c>
      <c r="C15" s="55" t="s">
        <v>59</v>
      </c>
      <c r="D15" s="56">
        <v>4291512310</v>
      </c>
      <c r="E15" s="57">
        <v>5052672100</v>
      </c>
      <c r="F15" s="57">
        <v>0</v>
      </c>
      <c r="G15" s="57">
        <v>0</v>
      </c>
      <c r="H15" s="57">
        <v>0</v>
      </c>
      <c r="I15" s="57">
        <v>124774220</v>
      </c>
      <c r="J15" s="57">
        <v>1457917310</v>
      </c>
      <c r="K15" s="57">
        <v>3808320320</v>
      </c>
      <c r="L15" s="58">
        <v>14735196260</v>
      </c>
      <c r="M15" s="59">
        <v>2809022700</v>
      </c>
      <c r="N15" s="60">
        <v>5189014020</v>
      </c>
      <c r="O15" s="57">
        <v>1469637760</v>
      </c>
      <c r="P15" s="60">
        <v>788022800</v>
      </c>
      <c r="Q15" s="60">
        <v>298580730</v>
      </c>
      <c r="R15" s="60"/>
      <c r="S15" s="60">
        <v>1858674860</v>
      </c>
      <c r="T15" s="60">
        <v>1725974240</v>
      </c>
      <c r="U15" s="103">
        <v>14138927110</v>
      </c>
      <c r="V15" s="61">
        <v>686071480</v>
      </c>
    </row>
    <row r="16" spans="1:22" s="9" customFormat="1" ht="12.75">
      <c r="A16" s="24" t="s">
        <v>25</v>
      </c>
      <c r="B16" s="54" t="s">
        <v>60</v>
      </c>
      <c r="C16" s="55" t="s">
        <v>61</v>
      </c>
      <c r="D16" s="56">
        <v>13017492526</v>
      </c>
      <c r="E16" s="57">
        <v>11776241562</v>
      </c>
      <c r="F16" s="57">
        <v>0</v>
      </c>
      <c r="G16" s="57">
        <v>0</v>
      </c>
      <c r="H16" s="57">
        <v>0</v>
      </c>
      <c r="I16" s="57">
        <v>1581752657</v>
      </c>
      <c r="J16" s="57">
        <v>2218361008</v>
      </c>
      <c r="K16" s="57">
        <v>12702004946</v>
      </c>
      <c r="L16" s="58">
        <v>41295852699</v>
      </c>
      <c r="M16" s="59">
        <v>9136840384</v>
      </c>
      <c r="N16" s="60">
        <v>15843126579</v>
      </c>
      <c r="O16" s="57">
        <v>5102550974</v>
      </c>
      <c r="P16" s="60">
        <v>1416284356</v>
      </c>
      <c r="Q16" s="60">
        <v>1662903834</v>
      </c>
      <c r="R16" s="60"/>
      <c r="S16" s="60">
        <v>3920492500</v>
      </c>
      <c r="T16" s="60">
        <v>4075792719</v>
      </c>
      <c r="U16" s="103">
        <v>41157991346</v>
      </c>
      <c r="V16" s="61">
        <v>2283236805</v>
      </c>
    </row>
    <row r="17" spans="1:22" s="9" customFormat="1" ht="12.75">
      <c r="A17" s="24" t="s">
        <v>0</v>
      </c>
      <c r="B17" s="104" t="s">
        <v>566</v>
      </c>
      <c r="C17" s="55" t="s">
        <v>0</v>
      </c>
      <c r="D17" s="65">
        <f aca="true" t="shared" si="0" ref="D17:V17">SUM(D9:D16)</f>
        <v>81077151140</v>
      </c>
      <c r="E17" s="66">
        <f t="shared" si="0"/>
        <v>77780057724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8763572435</v>
      </c>
      <c r="J17" s="66">
        <f t="shared" si="0"/>
        <v>19056086599</v>
      </c>
      <c r="K17" s="66">
        <f t="shared" si="0"/>
        <v>98464673579</v>
      </c>
      <c r="L17" s="105">
        <f t="shared" si="0"/>
        <v>285141541477</v>
      </c>
      <c r="M17" s="106">
        <f t="shared" si="0"/>
        <v>58660998903</v>
      </c>
      <c r="N17" s="107">
        <f t="shared" si="0"/>
        <v>103773289045</v>
      </c>
      <c r="O17" s="66">
        <f t="shared" si="0"/>
        <v>33411420466</v>
      </c>
      <c r="P17" s="107">
        <f t="shared" si="0"/>
        <v>14459398422</v>
      </c>
      <c r="Q17" s="107">
        <f t="shared" si="0"/>
        <v>8800251257</v>
      </c>
      <c r="R17" s="107">
        <f t="shared" si="0"/>
        <v>0</v>
      </c>
      <c r="S17" s="107">
        <f t="shared" si="0"/>
        <v>34376994112</v>
      </c>
      <c r="T17" s="107">
        <f t="shared" si="0"/>
        <v>32561281005</v>
      </c>
      <c r="U17" s="108">
        <f t="shared" si="0"/>
        <v>286043633210</v>
      </c>
      <c r="V17" s="61">
        <f t="shared" si="0"/>
        <v>16047836993</v>
      </c>
    </row>
    <row r="18" spans="1:22" s="9" customFormat="1" ht="12.75">
      <c r="A18" s="26" t="s">
        <v>0</v>
      </c>
      <c r="B18" s="109"/>
      <c r="C18" s="110"/>
      <c r="D18" s="111"/>
      <c r="E18" s="112"/>
      <c r="F18" s="112"/>
      <c r="G18" s="112"/>
      <c r="H18" s="112"/>
      <c r="I18" s="112"/>
      <c r="J18" s="112"/>
      <c r="K18" s="112"/>
      <c r="L18" s="113"/>
      <c r="M18" s="114"/>
      <c r="N18" s="115"/>
      <c r="O18" s="112"/>
      <c r="P18" s="115"/>
      <c r="Q18" s="115"/>
      <c r="R18" s="115"/>
      <c r="S18" s="115"/>
      <c r="T18" s="115"/>
      <c r="U18" s="116"/>
      <c r="V18" s="61"/>
    </row>
    <row r="19" spans="1:22" ht="12.75">
      <c r="A19" s="2" t="s">
        <v>0</v>
      </c>
      <c r="B19" s="123" t="s">
        <v>44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76"/>
    </row>
    <row r="20" spans="1:22" ht="12.75">
      <c r="A20" s="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/>
    </row>
    <row r="21" spans="1:22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</row>
    <row r="22" spans="1:22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</row>
    <row r="23" spans="1:22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</row>
    <row r="24" spans="1:22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</row>
    <row r="25" spans="1:22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</row>
    <row r="26" spans="1:22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</row>
    <row r="27" spans="1:22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</row>
    <row r="28" spans="1:22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1:22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</row>
    <row r="30" spans="1:22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</row>
    <row r="31" spans="1:22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2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</row>
    <row r="33" spans="1:22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</row>
    <row r="34" spans="1:22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2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1:22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1:22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1:22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22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2:U2"/>
    <mergeCell ref="M4:U4"/>
    <mergeCell ref="B19:U19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7.140625" style="0" customWidth="1"/>
    <col min="4" max="10" width="10.7109375" style="0" customWidth="1"/>
    <col min="11" max="11" width="11.7109375" style="0" customWidth="1"/>
    <col min="12" max="14" width="10.7109375" style="0" customWidth="1"/>
    <col min="15" max="15" width="11.7109375" style="0" customWidth="1"/>
    <col min="16" max="21" width="10.7109375" style="0" customWidth="1"/>
    <col min="22" max="22" width="0" style="0" hidden="1" customWidth="1"/>
  </cols>
  <sheetData>
    <row r="1" spans="1:21" ht="16.5">
      <c r="A1" s="2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5" customFormat="1" ht="16.5">
      <c r="A3" s="4" t="s">
        <v>0</v>
      </c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9" customFormat="1" ht="16.5" customHeight="1">
      <c r="A4" s="6" t="s">
        <v>0</v>
      </c>
      <c r="B4" s="7" t="s">
        <v>0</v>
      </c>
      <c r="C4" s="8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s="9" customFormat="1" ht="81.75" customHeight="1">
      <c r="A5" s="10" t="s">
        <v>0</v>
      </c>
      <c r="B5" s="11" t="s">
        <v>4</v>
      </c>
      <c r="C5" s="12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9" t="s">
        <v>23</v>
      </c>
    </row>
    <row r="6" spans="1:21" s="9" customFormat="1" ht="12.75">
      <c r="A6" s="6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7"/>
      <c r="M6" s="15"/>
      <c r="N6" s="16"/>
      <c r="O6" s="16"/>
      <c r="P6" s="16"/>
      <c r="Q6" s="16"/>
      <c r="R6" s="16"/>
      <c r="S6" s="16"/>
      <c r="T6" s="16"/>
      <c r="U6" s="17"/>
    </row>
    <row r="7" spans="1:21" s="9" customFormat="1" ht="12.75">
      <c r="A7" s="18" t="s">
        <v>0</v>
      </c>
      <c r="B7" s="19" t="s">
        <v>62</v>
      </c>
      <c r="C7" s="14"/>
      <c r="D7" s="20"/>
      <c r="E7" s="21"/>
      <c r="F7" s="21"/>
      <c r="G7" s="21"/>
      <c r="H7" s="21"/>
      <c r="I7" s="21"/>
      <c r="J7" s="21"/>
      <c r="K7" s="21"/>
      <c r="L7" s="22"/>
      <c r="M7" s="20"/>
      <c r="N7" s="21"/>
      <c r="O7" s="21"/>
      <c r="P7" s="21"/>
      <c r="Q7" s="21"/>
      <c r="R7" s="21"/>
      <c r="S7" s="21"/>
      <c r="T7" s="21"/>
      <c r="U7" s="22"/>
    </row>
    <row r="8" spans="1:21" s="9" customFormat="1" ht="12.75">
      <c r="A8" s="18" t="s">
        <v>0</v>
      </c>
      <c r="B8" s="23"/>
      <c r="C8" s="14"/>
      <c r="D8" s="20"/>
      <c r="E8" s="21"/>
      <c r="F8" s="21"/>
      <c r="G8" s="21"/>
      <c r="H8" s="21"/>
      <c r="I8" s="21"/>
      <c r="J8" s="21"/>
      <c r="K8" s="21"/>
      <c r="L8" s="22"/>
      <c r="M8" s="20"/>
      <c r="N8" s="21"/>
      <c r="O8" s="21"/>
      <c r="P8" s="21"/>
      <c r="Q8" s="21"/>
      <c r="R8" s="21"/>
      <c r="S8" s="21"/>
      <c r="T8" s="21"/>
      <c r="U8" s="22"/>
    </row>
    <row r="9" spans="1:22" s="9" customFormat="1" ht="12.75" customHeight="1">
      <c r="A9" s="24" t="s">
        <v>25</v>
      </c>
      <c r="B9" s="54" t="s">
        <v>63</v>
      </c>
      <c r="C9" s="55" t="s">
        <v>64</v>
      </c>
      <c r="D9" s="56">
        <v>979783628</v>
      </c>
      <c r="E9" s="57">
        <v>537109680</v>
      </c>
      <c r="F9" s="57">
        <v>0</v>
      </c>
      <c r="G9" s="57">
        <v>0</v>
      </c>
      <c r="H9" s="57">
        <v>0</v>
      </c>
      <c r="I9" s="57">
        <v>216676548</v>
      </c>
      <c r="J9" s="57">
        <v>224720000</v>
      </c>
      <c r="K9" s="57">
        <v>1309804197</v>
      </c>
      <c r="L9" s="58">
        <v>3268094053</v>
      </c>
      <c r="M9" s="59">
        <v>448650594</v>
      </c>
      <c r="N9" s="60">
        <v>880448239</v>
      </c>
      <c r="O9" s="57">
        <v>427792413</v>
      </c>
      <c r="P9" s="60">
        <v>185842309</v>
      </c>
      <c r="Q9" s="57">
        <v>124284451</v>
      </c>
      <c r="R9" s="60"/>
      <c r="S9" s="60">
        <v>597825000</v>
      </c>
      <c r="T9" s="60">
        <v>715336582</v>
      </c>
      <c r="U9" s="58">
        <v>3380179588</v>
      </c>
      <c r="V9" s="61">
        <v>172429000</v>
      </c>
    </row>
    <row r="10" spans="1:22" s="9" customFormat="1" ht="12.75" customHeight="1">
      <c r="A10" s="24" t="s">
        <v>25</v>
      </c>
      <c r="B10" s="54" t="s">
        <v>65</v>
      </c>
      <c r="C10" s="55" t="s">
        <v>66</v>
      </c>
      <c r="D10" s="56">
        <v>1463819332</v>
      </c>
      <c r="E10" s="57">
        <v>2184791056</v>
      </c>
      <c r="F10" s="57">
        <v>0</v>
      </c>
      <c r="G10" s="57">
        <v>0</v>
      </c>
      <c r="H10" s="57">
        <v>0</v>
      </c>
      <c r="I10" s="57">
        <v>0</v>
      </c>
      <c r="J10" s="57">
        <v>1665885894</v>
      </c>
      <c r="K10" s="57">
        <v>1801045378</v>
      </c>
      <c r="L10" s="58">
        <v>7115541660</v>
      </c>
      <c r="M10" s="59">
        <v>1063116700</v>
      </c>
      <c r="N10" s="60">
        <v>3270553812</v>
      </c>
      <c r="O10" s="57">
        <v>1014048303</v>
      </c>
      <c r="P10" s="60">
        <v>329109535</v>
      </c>
      <c r="Q10" s="57">
        <v>187958021</v>
      </c>
      <c r="R10" s="60"/>
      <c r="S10" s="60">
        <v>1017189198</v>
      </c>
      <c r="T10" s="60">
        <v>382812492</v>
      </c>
      <c r="U10" s="58">
        <v>7264788061</v>
      </c>
      <c r="V10" s="61">
        <v>204497600</v>
      </c>
    </row>
    <row r="11" spans="1:22" s="9" customFormat="1" ht="12.75" customHeight="1">
      <c r="A11" s="24" t="s">
        <v>25</v>
      </c>
      <c r="B11" s="54" t="s">
        <v>67</v>
      </c>
      <c r="C11" s="55" t="s">
        <v>68</v>
      </c>
      <c r="D11" s="56">
        <v>1014183497</v>
      </c>
      <c r="E11" s="57">
        <v>1050400983</v>
      </c>
      <c r="F11" s="57">
        <v>0</v>
      </c>
      <c r="G11" s="57">
        <v>0</v>
      </c>
      <c r="H11" s="57">
        <v>0</v>
      </c>
      <c r="I11" s="57">
        <v>57260074</v>
      </c>
      <c r="J11" s="57">
        <v>141339771</v>
      </c>
      <c r="K11" s="57">
        <v>1207269579</v>
      </c>
      <c r="L11" s="58">
        <v>3470453904</v>
      </c>
      <c r="M11" s="59">
        <v>531639402</v>
      </c>
      <c r="N11" s="60">
        <v>1235169924</v>
      </c>
      <c r="O11" s="57">
        <v>421425522</v>
      </c>
      <c r="P11" s="60">
        <v>252454804</v>
      </c>
      <c r="Q11" s="57">
        <v>113496298</v>
      </c>
      <c r="R11" s="60"/>
      <c r="S11" s="60">
        <v>541895126</v>
      </c>
      <c r="T11" s="60">
        <v>255516203</v>
      </c>
      <c r="U11" s="58">
        <v>3351597279</v>
      </c>
      <c r="V11" s="61">
        <v>211227040</v>
      </c>
    </row>
    <row r="12" spans="1:22" s="9" customFormat="1" ht="12.75" customHeight="1">
      <c r="A12" s="24" t="s">
        <v>25</v>
      </c>
      <c r="B12" s="54" t="s">
        <v>69</v>
      </c>
      <c r="C12" s="55" t="s">
        <v>70</v>
      </c>
      <c r="D12" s="56">
        <v>1671924951</v>
      </c>
      <c r="E12" s="57">
        <v>2449680193</v>
      </c>
      <c r="F12" s="57">
        <v>0</v>
      </c>
      <c r="G12" s="57">
        <v>0</v>
      </c>
      <c r="H12" s="57">
        <v>0</v>
      </c>
      <c r="I12" s="57">
        <v>36669377</v>
      </c>
      <c r="J12" s="57">
        <v>200000000</v>
      </c>
      <c r="K12" s="57">
        <v>2292732887</v>
      </c>
      <c r="L12" s="58">
        <v>6651007408</v>
      </c>
      <c r="M12" s="59">
        <v>1400661290</v>
      </c>
      <c r="N12" s="60">
        <v>3317321780</v>
      </c>
      <c r="O12" s="57">
        <v>827342631</v>
      </c>
      <c r="P12" s="60">
        <v>169652100</v>
      </c>
      <c r="Q12" s="57">
        <v>129824525</v>
      </c>
      <c r="R12" s="60"/>
      <c r="S12" s="60">
        <v>696906045</v>
      </c>
      <c r="T12" s="60">
        <v>442783271</v>
      </c>
      <c r="U12" s="58">
        <v>6984491642</v>
      </c>
      <c r="V12" s="61">
        <v>328615855</v>
      </c>
    </row>
    <row r="13" spans="1:22" s="9" customFormat="1" ht="12.75" customHeight="1">
      <c r="A13" s="24" t="s">
        <v>25</v>
      </c>
      <c r="B13" s="54" t="s">
        <v>71</v>
      </c>
      <c r="C13" s="55" t="s">
        <v>72</v>
      </c>
      <c r="D13" s="56">
        <v>620538186</v>
      </c>
      <c r="E13" s="57">
        <v>649065642</v>
      </c>
      <c r="F13" s="57">
        <v>0</v>
      </c>
      <c r="G13" s="57">
        <v>0</v>
      </c>
      <c r="H13" s="57">
        <v>0</v>
      </c>
      <c r="I13" s="57">
        <v>41423874</v>
      </c>
      <c r="J13" s="57">
        <v>294877552</v>
      </c>
      <c r="K13" s="57">
        <v>969098654</v>
      </c>
      <c r="L13" s="58">
        <v>2575003908</v>
      </c>
      <c r="M13" s="59">
        <v>380547550</v>
      </c>
      <c r="N13" s="60">
        <v>827369578</v>
      </c>
      <c r="O13" s="57">
        <v>203605162</v>
      </c>
      <c r="P13" s="60">
        <v>125400244</v>
      </c>
      <c r="Q13" s="57">
        <v>100380883</v>
      </c>
      <c r="R13" s="60"/>
      <c r="S13" s="60">
        <v>633135500</v>
      </c>
      <c r="T13" s="60">
        <v>39550018</v>
      </c>
      <c r="U13" s="58">
        <v>2309988935</v>
      </c>
      <c r="V13" s="61">
        <v>134449500</v>
      </c>
    </row>
    <row r="14" spans="1:22" s="9" customFormat="1" ht="12.75" customHeight="1">
      <c r="A14" s="24" t="s">
        <v>25</v>
      </c>
      <c r="B14" s="54" t="s">
        <v>73</v>
      </c>
      <c r="C14" s="55" t="s">
        <v>74</v>
      </c>
      <c r="D14" s="56">
        <v>1164891400</v>
      </c>
      <c r="E14" s="57">
        <v>1352638500</v>
      </c>
      <c r="F14" s="57">
        <v>0</v>
      </c>
      <c r="G14" s="57">
        <v>0</v>
      </c>
      <c r="H14" s="57">
        <v>0</v>
      </c>
      <c r="I14" s="57">
        <v>65962800</v>
      </c>
      <c r="J14" s="57">
        <v>144179000</v>
      </c>
      <c r="K14" s="57">
        <v>1378731000</v>
      </c>
      <c r="L14" s="58">
        <v>4106402700</v>
      </c>
      <c r="M14" s="59">
        <v>648246300</v>
      </c>
      <c r="N14" s="60">
        <v>1949443900</v>
      </c>
      <c r="O14" s="57">
        <v>493485000</v>
      </c>
      <c r="P14" s="60">
        <v>110833500</v>
      </c>
      <c r="Q14" s="57">
        <v>112987300</v>
      </c>
      <c r="R14" s="60"/>
      <c r="S14" s="60">
        <v>469276700</v>
      </c>
      <c r="T14" s="60">
        <v>241475800</v>
      </c>
      <c r="U14" s="58">
        <v>4025748500</v>
      </c>
      <c r="V14" s="61">
        <v>174288200</v>
      </c>
    </row>
    <row r="15" spans="1:22" s="9" customFormat="1" ht="12.75" customHeight="1">
      <c r="A15" s="24" t="s">
        <v>25</v>
      </c>
      <c r="B15" s="54" t="s">
        <v>75</v>
      </c>
      <c r="C15" s="55" t="s">
        <v>76</v>
      </c>
      <c r="D15" s="56">
        <v>1099145527</v>
      </c>
      <c r="E15" s="57">
        <v>926863000</v>
      </c>
      <c r="F15" s="57">
        <v>0</v>
      </c>
      <c r="G15" s="57">
        <v>0</v>
      </c>
      <c r="H15" s="57">
        <v>0</v>
      </c>
      <c r="I15" s="57">
        <v>47000000</v>
      </c>
      <c r="J15" s="57">
        <v>255000000</v>
      </c>
      <c r="K15" s="57">
        <v>1583303830</v>
      </c>
      <c r="L15" s="58">
        <v>3911312357</v>
      </c>
      <c r="M15" s="59">
        <v>571310800</v>
      </c>
      <c r="N15" s="60">
        <v>1561747800</v>
      </c>
      <c r="O15" s="57">
        <v>287201000</v>
      </c>
      <c r="P15" s="60">
        <v>137789500</v>
      </c>
      <c r="Q15" s="57">
        <v>132480600</v>
      </c>
      <c r="R15" s="60"/>
      <c r="S15" s="60">
        <v>1305013550</v>
      </c>
      <c r="T15" s="60">
        <v>330764800</v>
      </c>
      <c r="U15" s="58">
        <v>4326308050</v>
      </c>
      <c r="V15" s="61">
        <v>720663450</v>
      </c>
    </row>
    <row r="16" spans="1:22" s="9" customFormat="1" ht="12.75" customHeight="1">
      <c r="A16" s="24" t="s">
        <v>25</v>
      </c>
      <c r="B16" s="54" t="s">
        <v>77</v>
      </c>
      <c r="C16" s="55" t="s">
        <v>78</v>
      </c>
      <c r="D16" s="56">
        <v>751812950</v>
      </c>
      <c r="E16" s="57">
        <v>593453816</v>
      </c>
      <c r="F16" s="57">
        <v>0</v>
      </c>
      <c r="G16" s="57">
        <v>0</v>
      </c>
      <c r="H16" s="57">
        <v>0</v>
      </c>
      <c r="I16" s="57">
        <v>134736421</v>
      </c>
      <c r="J16" s="57">
        <v>211081942</v>
      </c>
      <c r="K16" s="57">
        <v>947641360</v>
      </c>
      <c r="L16" s="58">
        <v>2638726489</v>
      </c>
      <c r="M16" s="59">
        <v>387465026</v>
      </c>
      <c r="N16" s="60">
        <v>857067067</v>
      </c>
      <c r="O16" s="57">
        <v>488878691</v>
      </c>
      <c r="P16" s="60">
        <v>145443740</v>
      </c>
      <c r="Q16" s="57">
        <v>109397591</v>
      </c>
      <c r="R16" s="60"/>
      <c r="S16" s="60">
        <v>379499220</v>
      </c>
      <c r="T16" s="60">
        <v>278378053</v>
      </c>
      <c r="U16" s="58">
        <v>2646129388</v>
      </c>
      <c r="V16" s="61">
        <v>130179492</v>
      </c>
    </row>
    <row r="17" spans="1:22" s="9" customFormat="1" ht="12.75" customHeight="1">
      <c r="A17" s="24" t="s">
        <v>25</v>
      </c>
      <c r="B17" s="54" t="s">
        <v>79</v>
      </c>
      <c r="C17" s="55" t="s">
        <v>80</v>
      </c>
      <c r="D17" s="56">
        <v>985258600</v>
      </c>
      <c r="E17" s="57">
        <v>1223830923</v>
      </c>
      <c r="F17" s="57">
        <v>0</v>
      </c>
      <c r="G17" s="57">
        <v>0</v>
      </c>
      <c r="H17" s="57">
        <v>0</v>
      </c>
      <c r="I17" s="57">
        <v>227796761</v>
      </c>
      <c r="J17" s="57">
        <v>817743301</v>
      </c>
      <c r="K17" s="57">
        <v>1009664027</v>
      </c>
      <c r="L17" s="58">
        <v>4264293612</v>
      </c>
      <c r="M17" s="59">
        <v>800269160</v>
      </c>
      <c r="N17" s="60">
        <v>1281515849</v>
      </c>
      <c r="O17" s="57">
        <v>561546912</v>
      </c>
      <c r="P17" s="60">
        <v>168973806</v>
      </c>
      <c r="Q17" s="57">
        <v>151711620</v>
      </c>
      <c r="R17" s="60"/>
      <c r="S17" s="60">
        <v>475008513</v>
      </c>
      <c r="T17" s="60">
        <v>523047625</v>
      </c>
      <c r="U17" s="58">
        <v>3962073485</v>
      </c>
      <c r="V17" s="61">
        <v>189720843</v>
      </c>
    </row>
    <row r="18" spans="1:22" s="9" customFormat="1" ht="12.75" customHeight="1">
      <c r="A18" s="24" t="s">
        <v>25</v>
      </c>
      <c r="B18" s="54" t="s">
        <v>81</v>
      </c>
      <c r="C18" s="55" t="s">
        <v>82</v>
      </c>
      <c r="D18" s="56">
        <v>761184683</v>
      </c>
      <c r="E18" s="57">
        <v>679555615</v>
      </c>
      <c r="F18" s="57">
        <v>0</v>
      </c>
      <c r="G18" s="57">
        <v>0</v>
      </c>
      <c r="H18" s="57">
        <v>0</v>
      </c>
      <c r="I18" s="57">
        <v>64319880</v>
      </c>
      <c r="J18" s="57">
        <v>80062437</v>
      </c>
      <c r="K18" s="57">
        <v>701018626</v>
      </c>
      <c r="L18" s="58">
        <v>2286141241</v>
      </c>
      <c r="M18" s="59">
        <v>450983555</v>
      </c>
      <c r="N18" s="60">
        <v>847567443</v>
      </c>
      <c r="O18" s="57">
        <v>127399698</v>
      </c>
      <c r="P18" s="60">
        <v>85772092</v>
      </c>
      <c r="Q18" s="57">
        <v>91312090</v>
      </c>
      <c r="R18" s="60"/>
      <c r="S18" s="60">
        <v>272887520</v>
      </c>
      <c r="T18" s="60">
        <v>234967442</v>
      </c>
      <c r="U18" s="58">
        <v>2110889840</v>
      </c>
      <c r="V18" s="61">
        <v>189324480</v>
      </c>
    </row>
    <row r="19" spans="1:22" s="9" customFormat="1" ht="12.75" customHeight="1">
      <c r="A19" s="24" t="s">
        <v>25</v>
      </c>
      <c r="B19" s="54" t="s">
        <v>83</v>
      </c>
      <c r="C19" s="55" t="s">
        <v>84</v>
      </c>
      <c r="D19" s="56">
        <v>1247726877</v>
      </c>
      <c r="E19" s="57">
        <v>957000000</v>
      </c>
      <c r="F19" s="57">
        <v>0</v>
      </c>
      <c r="G19" s="57">
        <v>0</v>
      </c>
      <c r="H19" s="57">
        <v>0</v>
      </c>
      <c r="I19" s="57">
        <v>30846136</v>
      </c>
      <c r="J19" s="57">
        <v>126914334</v>
      </c>
      <c r="K19" s="57">
        <v>1135388005</v>
      </c>
      <c r="L19" s="58">
        <v>3497875352</v>
      </c>
      <c r="M19" s="59">
        <v>780103478</v>
      </c>
      <c r="N19" s="60">
        <v>1443874075</v>
      </c>
      <c r="O19" s="57">
        <v>129308559</v>
      </c>
      <c r="P19" s="60">
        <v>26522371</v>
      </c>
      <c r="Q19" s="57">
        <v>158479837</v>
      </c>
      <c r="R19" s="60"/>
      <c r="S19" s="60">
        <v>900385000</v>
      </c>
      <c r="T19" s="60">
        <v>190777680</v>
      </c>
      <c r="U19" s="58">
        <v>3629451000</v>
      </c>
      <c r="V19" s="61">
        <v>543361000</v>
      </c>
    </row>
    <row r="20" spans="1:22" s="9" customFormat="1" ht="12.75" customHeight="1">
      <c r="A20" s="24" t="s">
        <v>25</v>
      </c>
      <c r="B20" s="54" t="s">
        <v>85</v>
      </c>
      <c r="C20" s="55" t="s">
        <v>86</v>
      </c>
      <c r="D20" s="56">
        <v>921902185</v>
      </c>
      <c r="E20" s="57">
        <v>724640000</v>
      </c>
      <c r="F20" s="57">
        <v>0</v>
      </c>
      <c r="G20" s="57">
        <v>0</v>
      </c>
      <c r="H20" s="57">
        <v>0</v>
      </c>
      <c r="I20" s="57">
        <v>20963113</v>
      </c>
      <c r="J20" s="57">
        <v>293600000</v>
      </c>
      <c r="K20" s="57">
        <v>563157189</v>
      </c>
      <c r="L20" s="58">
        <v>2524262487</v>
      </c>
      <c r="M20" s="59">
        <v>647213982</v>
      </c>
      <c r="N20" s="60">
        <v>952510627</v>
      </c>
      <c r="O20" s="57">
        <v>314138138</v>
      </c>
      <c r="P20" s="60">
        <v>81625646</v>
      </c>
      <c r="Q20" s="57">
        <v>63432748</v>
      </c>
      <c r="R20" s="60"/>
      <c r="S20" s="60">
        <v>241544000</v>
      </c>
      <c r="T20" s="60">
        <v>244876702</v>
      </c>
      <c r="U20" s="58">
        <v>2545341843</v>
      </c>
      <c r="V20" s="61">
        <v>98625000</v>
      </c>
    </row>
    <row r="21" spans="1:22" s="9" customFormat="1" ht="12.75" customHeight="1">
      <c r="A21" s="24" t="s">
        <v>25</v>
      </c>
      <c r="B21" s="54" t="s">
        <v>87</v>
      </c>
      <c r="C21" s="55" t="s">
        <v>88</v>
      </c>
      <c r="D21" s="56">
        <v>661483244</v>
      </c>
      <c r="E21" s="57">
        <v>604360000</v>
      </c>
      <c r="F21" s="57">
        <v>0</v>
      </c>
      <c r="G21" s="57">
        <v>0</v>
      </c>
      <c r="H21" s="57">
        <v>0</v>
      </c>
      <c r="I21" s="57">
        <v>156310420</v>
      </c>
      <c r="J21" s="57">
        <v>229240000</v>
      </c>
      <c r="K21" s="57">
        <v>1086122657</v>
      </c>
      <c r="L21" s="58">
        <v>2737516321</v>
      </c>
      <c r="M21" s="59">
        <v>276757488</v>
      </c>
      <c r="N21" s="60">
        <v>653570004</v>
      </c>
      <c r="O21" s="57">
        <v>203391674</v>
      </c>
      <c r="P21" s="60">
        <v>67344673</v>
      </c>
      <c r="Q21" s="57">
        <v>60564706</v>
      </c>
      <c r="R21" s="60"/>
      <c r="S21" s="60">
        <v>908385000</v>
      </c>
      <c r="T21" s="60">
        <v>146292707</v>
      </c>
      <c r="U21" s="58">
        <v>2316306252</v>
      </c>
      <c r="V21" s="61">
        <v>338000000</v>
      </c>
    </row>
    <row r="22" spans="1:22" s="9" customFormat="1" ht="12.75" customHeight="1">
      <c r="A22" s="24" t="s">
        <v>25</v>
      </c>
      <c r="B22" s="54" t="s">
        <v>89</v>
      </c>
      <c r="C22" s="55" t="s">
        <v>90</v>
      </c>
      <c r="D22" s="56">
        <v>979331170</v>
      </c>
      <c r="E22" s="57">
        <v>1699371082</v>
      </c>
      <c r="F22" s="57">
        <v>0</v>
      </c>
      <c r="G22" s="57">
        <v>0</v>
      </c>
      <c r="H22" s="57">
        <v>0</v>
      </c>
      <c r="I22" s="57">
        <v>88041155</v>
      </c>
      <c r="J22" s="57">
        <v>828840382</v>
      </c>
      <c r="K22" s="57">
        <v>1916200656</v>
      </c>
      <c r="L22" s="58">
        <v>5511784445</v>
      </c>
      <c r="M22" s="59">
        <v>527815767</v>
      </c>
      <c r="N22" s="60">
        <v>2653332794</v>
      </c>
      <c r="O22" s="57">
        <v>542580290</v>
      </c>
      <c r="P22" s="60">
        <v>404047939</v>
      </c>
      <c r="Q22" s="57">
        <v>163055681</v>
      </c>
      <c r="R22" s="60"/>
      <c r="S22" s="60">
        <v>1033744166</v>
      </c>
      <c r="T22" s="60">
        <v>623793454</v>
      </c>
      <c r="U22" s="58">
        <v>5948370091</v>
      </c>
      <c r="V22" s="61">
        <v>522686905</v>
      </c>
    </row>
    <row r="23" spans="1:22" s="9" customFormat="1" ht="12.75" customHeight="1">
      <c r="A23" s="24" t="s">
        <v>25</v>
      </c>
      <c r="B23" s="54" t="s">
        <v>91</v>
      </c>
      <c r="C23" s="55" t="s">
        <v>92</v>
      </c>
      <c r="D23" s="56">
        <v>769798046</v>
      </c>
      <c r="E23" s="57">
        <v>1160120000</v>
      </c>
      <c r="F23" s="57">
        <v>0</v>
      </c>
      <c r="G23" s="57">
        <v>0</v>
      </c>
      <c r="H23" s="57">
        <v>0</v>
      </c>
      <c r="I23" s="57">
        <v>2396208</v>
      </c>
      <c r="J23" s="57">
        <v>728335115</v>
      </c>
      <c r="K23" s="57">
        <v>1239480643</v>
      </c>
      <c r="L23" s="58">
        <v>3900130012</v>
      </c>
      <c r="M23" s="59">
        <v>510887979</v>
      </c>
      <c r="N23" s="60">
        <v>1048428685</v>
      </c>
      <c r="O23" s="57">
        <v>787658215</v>
      </c>
      <c r="P23" s="60">
        <v>138773096</v>
      </c>
      <c r="Q23" s="57">
        <v>211789490</v>
      </c>
      <c r="R23" s="60"/>
      <c r="S23" s="60">
        <v>529137350</v>
      </c>
      <c r="T23" s="60">
        <v>568908760</v>
      </c>
      <c r="U23" s="58">
        <v>3795583575</v>
      </c>
      <c r="V23" s="61">
        <v>175430650</v>
      </c>
    </row>
    <row r="24" spans="1:22" s="9" customFormat="1" ht="12.75" customHeight="1">
      <c r="A24" s="24" t="s">
        <v>25</v>
      </c>
      <c r="B24" s="54" t="s">
        <v>93</v>
      </c>
      <c r="C24" s="55" t="s">
        <v>94</v>
      </c>
      <c r="D24" s="56">
        <v>657200844</v>
      </c>
      <c r="E24" s="57">
        <v>759375691</v>
      </c>
      <c r="F24" s="57">
        <v>0</v>
      </c>
      <c r="G24" s="57">
        <v>0</v>
      </c>
      <c r="H24" s="57">
        <v>0</v>
      </c>
      <c r="I24" s="57">
        <v>5000</v>
      </c>
      <c r="J24" s="57">
        <v>232000000</v>
      </c>
      <c r="K24" s="57">
        <v>684302815</v>
      </c>
      <c r="L24" s="58">
        <v>2332884350</v>
      </c>
      <c r="M24" s="59">
        <v>226315354</v>
      </c>
      <c r="N24" s="60">
        <v>1062903276</v>
      </c>
      <c r="O24" s="57">
        <v>103302956</v>
      </c>
      <c r="P24" s="60">
        <v>77877144</v>
      </c>
      <c r="Q24" s="57">
        <v>51717000</v>
      </c>
      <c r="R24" s="60"/>
      <c r="S24" s="60">
        <v>329329000</v>
      </c>
      <c r="T24" s="60">
        <v>180377534</v>
      </c>
      <c r="U24" s="58">
        <v>2031822264</v>
      </c>
      <c r="V24" s="61">
        <v>162186000</v>
      </c>
    </row>
    <row r="25" spans="1:22" s="9" customFormat="1" ht="12.75" customHeight="1">
      <c r="A25" s="24" t="s">
        <v>25</v>
      </c>
      <c r="B25" s="54" t="s">
        <v>95</v>
      </c>
      <c r="C25" s="55" t="s">
        <v>96</v>
      </c>
      <c r="D25" s="56">
        <v>817936751</v>
      </c>
      <c r="E25" s="57">
        <v>1059477049</v>
      </c>
      <c r="F25" s="57">
        <v>0</v>
      </c>
      <c r="G25" s="57">
        <v>0</v>
      </c>
      <c r="H25" s="57">
        <v>0</v>
      </c>
      <c r="I25" s="57">
        <v>176319634</v>
      </c>
      <c r="J25" s="57">
        <v>130330890</v>
      </c>
      <c r="K25" s="57">
        <v>668069802</v>
      </c>
      <c r="L25" s="58">
        <v>2852134126</v>
      </c>
      <c r="M25" s="59">
        <v>440022694</v>
      </c>
      <c r="N25" s="60">
        <v>1499800621</v>
      </c>
      <c r="O25" s="57">
        <v>178451013</v>
      </c>
      <c r="P25" s="60">
        <v>134735603</v>
      </c>
      <c r="Q25" s="57">
        <v>146590990</v>
      </c>
      <c r="R25" s="60"/>
      <c r="S25" s="60">
        <v>236306000</v>
      </c>
      <c r="T25" s="60">
        <v>142980092</v>
      </c>
      <c r="U25" s="58">
        <v>2778887013</v>
      </c>
      <c r="V25" s="61">
        <v>56106954</v>
      </c>
    </row>
    <row r="26" spans="1:22" s="9" customFormat="1" ht="12.75" customHeight="1">
      <c r="A26" s="24" t="s">
        <v>25</v>
      </c>
      <c r="B26" s="54" t="s">
        <v>97</v>
      </c>
      <c r="C26" s="55" t="s">
        <v>98</v>
      </c>
      <c r="D26" s="56">
        <v>644453982</v>
      </c>
      <c r="E26" s="57">
        <v>553392412</v>
      </c>
      <c r="F26" s="57">
        <v>0</v>
      </c>
      <c r="G26" s="57">
        <v>0</v>
      </c>
      <c r="H26" s="57">
        <v>0</v>
      </c>
      <c r="I26" s="57">
        <v>41193597</v>
      </c>
      <c r="J26" s="57">
        <v>110134000</v>
      </c>
      <c r="K26" s="57">
        <v>733892549</v>
      </c>
      <c r="L26" s="58">
        <v>2083066540</v>
      </c>
      <c r="M26" s="59">
        <v>449050499</v>
      </c>
      <c r="N26" s="60">
        <v>842384430</v>
      </c>
      <c r="O26" s="57">
        <v>175551706</v>
      </c>
      <c r="P26" s="60">
        <v>121354451</v>
      </c>
      <c r="Q26" s="57">
        <v>98488818</v>
      </c>
      <c r="R26" s="60"/>
      <c r="S26" s="60">
        <v>186707641</v>
      </c>
      <c r="T26" s="60">
        <v>247995875</v>
      </c>
      <c r="U26" s="58">
        <v>2121533420</v>
      </c>
      <c r="V26" s="61">
        <v>96887360</v>
      </c>
    </row>
    <row r="27" spans="1:22" s="9" customFormat="1" ht="12.75" customHeight="1">
      <c r="A27" s="24" t="s">
        <v>25</v>
      </c>
      <c r="B27" s="62" t="s">
        <v>99</v>
      </c>
      <c r="C27" s="55" t="s">
        <v>100</v>
      </c>
      <c r="D27" s="56">
        <v>649872160</v>
      </c>
      <c r="E27" s="57">
        <v>679336963</v>
      </c>
      <c r="F27" s="57">
        <v>0</v>
      </c>
      <c r="G27" s="57">
        <v>0</v>
      </c>
      <c r="H27" s="57">
        <v>0</v>
      </c>
      <c r="I27" s="57">
        <v>53891499</v>
      </c>
      <c r="J27" s="57">
        <v>131718000</v>
      </c>
      <c r="K27" s="57">
        <v>1103116497</v>
      </c>
      <c r="L27" s="58">
        <v>2617935119</v>
      </c>
      <c r="M27" s="59">
        <v>361789000</v>
      </c>
      <c r="N27" s="60">
        <v>927691348</v>
      </c>
      <c r="O27" s="57">
        <v>154184790</v>
      </c>
      <c r="P27" s="60">
        <v>152453934</v>
      </c>
      <c r="Q27" s="57">
        <v>116605963</v>
      </c>
      <c r="R27" s="60"/>
      <c r="S27" s="60">
        <v>610130000</v>
      </c>
      <c r="T27" s="60">
        <v>290748577</v>
      </c>
      <c r="U27" s="58">
        <v>2613603612</v>
      </c>
      <c r="V27" s="61">
        <v>61807000</v>
      </c>
    </row>
    <row r="28" spans="1:22" s="9" customFormat="1" ht="12.75" customHeight="1">
      <c r="A28" s="25" t="s">
        <v>0</v>
      </c>
      <c r="B28" s="63" t="s">
        <v>631</v>
      </c>
      <c r="C28" s="64" t="s">
        <v>0</v>
      </c>
      <c r="D28" s="65">
        <f aca="true" t="shared" si="0" ref="D28:V28">SUM(D9:D27)</f>
        <v>17862248013</v>
      </c>
      <c r="E28" s="66">
        <f t="shared" si="0"/>
        <v>19844462605</v>
      </c>
      <c r="F28" s="66">
        <f t="shared" si="0"/>
        <v>0</v>
      </c>
      <c r="G28" s="66">
        <f t="shared" si="0"/>
        <v>0</v>
      </c>
      <c r="H28" s="66">
        <f t="shared" si="0"/>
        <v>0</v>
      </c>
      <c r="I28" s="66">
        <f t="shared" si="0"/>
        <v>1461812497</v>
      </c>
      <c r="J28" s="66">
        <f t="shared" si="0"/>
        <v>6846002618</v>
      </c>
      <c r="K28" s="66">
        <f t="shared" si="0"/>
        <v>22330040351</v>
      </c>
      <c r="L28" s="67">
        <f t="shared" si="0"/>
        <v>68344566084</v>
      </c>
      <c r="M28" s="68">
        <f t="shared" si="0"/>
        <v>10902846618</v>
      </c>
      <c r="N28" s="69">
        <f t="shared" si="0"/>
        <v>27112701252</v>
      </c>
      <c r="O28" s="66">
        <f t="shared" si="0"/>
        <v>7441292673</v>
      </c>
      <c r="P28" s="69">
        <f t="shared" si="0"/>
        <v>2916006487</v>
      </c>
      <c r="Q28" s="66">
        <f t="shared" si="0"/>
        <v>2324558612</v>
      </c>
      <c r="R28" s="69">
        <f t="shared" si="0"/>
        <v>0</v>
      </c>
      <c r="S28" s="69">
        <f t="shared" si="0"/>
        <v>11364304529</v>
      </c>
      <c r="T28" s="69">
        <f t="shared" si="0"/>
        <v>6081383667</v>
      </c>
      <c r="U28" s="67">
        <f t="shared" si="0"/>
        <v>68143093838</v>
      </c>
      <c r="V28" s="61">
        <f t="shared" si="0"/>
        <v>4510486329</v>
      </c>
    </row>
    <row r="29" spans="1:22" s="9" customFormat="1" ht="12.75" customHeight="1">
      <c r="A29" s="26" t="s">
        <v>0</v>
      </c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4"/>
      <c r="M29" s="72"/>
      <c r="N29" s="73"/>
      <c r="O29" s="73"/>
      <c r="P29" s="73"/>
      <c r="Q29" s="73"/>
      <c r="R29" s="73"/>
      <c r="S29" s="73"/>
      <c r="T29" s="73"/>
      <c r="U29" s="74"/>
      <c r="V29" s="61"/>
    </row>
    <row r="30" spans="1:22" s="9" customFormat="1" ht="12.75" customHeight="1">
      <c r="A30" s="27" t="s">
        <v>0</v>
      </c>
      <c r="B30" s="123" t="s">
        <v>44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61"/>
    </row>
    <row r="31" spans="1:22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2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</row>
    <row r="33" spans="1:22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</row>
    <row r="34" spans="1:22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2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1:22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1:22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1:22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22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1:22" ht="12.75">
      <c r="A84" s="2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6"/>
    </row>
    <row r="85" spans="1:22" ht="12.75">
      <c r="A85" s="2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6"/>
    </row>
    <row r="86" spans="1:22" ht="12.75">
      <c r="A86" s="2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6"/>
    </row>
    <row r="87" spans="1:22" ht="12.75">
      <c r="A87" s="2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6"/>
    </row>
    <row r="88" spans="1:22" ht="12.75">
      <c r="A88" s="2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6"/>
    </row>
    <row r="89" spans="1:22" ht="12.75">
      <c r="A89" s="2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6"/>
    </row>
    <row r="90" spans="1:22" ht="12.75">
      <c r="A90" s="2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6"/>
    </row>
    <row r="91" spans="1:22" ht="12.75">
      <c r="A91" s="2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6"/>
    </row>
    <row r="92" spans="1:22" ht="12.75">
      <c r="A92" s="2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6"/>
    </row>
    <row r="93" spans="1:22" ht="12.75">
      <c r="A93" s="2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6"/>
    </row>
    <row r="94" spans="1:22" ht="12.75">
      <c r="A94" s="2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2:U2"/>
    <mergeCell ref="M4:U4"/>
    <mergeCell ref="B30:U30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4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7.140625" style="0" customWidth="1"/>
    <col min="4" max="10" width="10.7109375" style="0" customWidth="1"/>
    <col min="11" max="11" width="11.7109375" style="0" customWidth="1"/>
    <col min="12" max="14" width="10.7109375" style="0" customWidth="1"/>
    <col min="15" max="15" width="11.7109375" style="0" customWidth="1"/>
    <col min="16" max="21" width="10.7109375" style="0" customWidth="1"/>
    <col min="22" max="22" width="0" style="0" hidden="1" customWidth="1"/>
  </cols>
  <sheetData>
    <row r="1" spans="1:21" ht="16.5">
      <c r="A1" s="2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5" customFormat="1" ht="16.5">
      <c r="A3" s="4" t="s">
        <v>0</v>
      </c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9" customFormat="1" ht="16.5" customHeight="1">
      <c r="A4" s="6" t="s">
        <v>0</v>
      </c>
      <c r="B4" s="7" t="s">
        <v>0</v>
      </c>
      <c r="C4" s="8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s="9" customFormat="1" ht="81.75" customHeight="1">
      <c r="A5" s="10" t="s">
        <v>0</v>
      </c>
      <c r="B5" s="11" t="s">
        <v>4</v>
      </c>
      <c r="C5" s="12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9" t="s">
        <v>23</v>
      </c>
    </row>
    <row r="6" spans="1:21" s="9" customFormat="1" ht="12.75">
      <c r="A6" s="6" t="s">
        <v>0</v>
      </c>
      <c r="B6" s="13"/>
      <c r="C6" s="14"/>
      <c r="D6" s="15"/>
      <c r="E6" s="16"/>
      <c r="F6" s="16"/>
      <c r="G6" s="16"/>
      <c r="H6" s="16"/>
      <c r="I6" s="16"/>
      <c r="J6" s="16"/>
      <c r="K6" s="16"/>
      <c r="L6" s="17"/>
      <c r="M6" s="15"/>
      <c r="N6" s="16"/>
      <c r="O6" s="16"/>
      <c r="P6" s="16"/>
      <c r="Q6" s="16"/>
      <c r="R6" s="16"/>
      <c r="S6" s="16"/>
      <c r="T6" s="16"/>
      <c r="U6" s="17"/>
    </row>
    <row r="7" spans="1:21" s="9" customFormat="1" ht="12.75">
      <c r="A7" s="18" t="s">
        <v>0</v>
      </c>
      <c r="B7" s="19" t="s">
        <v>101</v>
      </c>
      <c r="C7" s="14" t="s">
        <v>0</v>
      </c>
      <c r="D7" s="20"/>
      <c r="E7" s="21"/>
      <c r="F7" s="21"/>
      <c r="G7" s="21"/>
      <c r="H7" s="21"/>
      <c r="I7" s="21"/>
      <c r="J7" s="21"/>
      <c r="K7" s="21"/>
      <c r="L7" s="22"/>
      <c r="M7" s="20"/>
      <c r="N7" s="21"/>
      <c r="O7" s="21"/>
      <c r="P7" s="21"/>
      <c r="Q7" s="21"/>
      <c r="R7" s="21"/>
      <c r="S7" s="21"/>
      <c r="T7" s="21"/>
      <c r="U7" s="22"/>
    </row>
    <row r="8" spans="1:21" s="9" customFormat="1" ht="12.75">
      <c r="A8" s="18" t="s">
        <v>0</v>
      </c>
      <c r="B8" s="23"/>
      <c r="C8" s="14"/>
      <c r="D8" s="20"/>
      <c r="E8" s="21"/>
      <c r="F8" s="21"/>
      <c r="G8" s="21"/>
      <c r="H8" s="21"/>
      <c r="I8" s="21"/>
      <c r="J8" s="21"/>
      <c r="K8" s="21"/>
      <c r="L8" s="22"/>
      <c r="M8" s="20"/>
      <c r="N8" s="21"/>
      <c r="O8" s="21"/>
      <c r="P8" s="21"/>
      <c r="Q8" s="21"/>
      <c r="R8" s="21"/>
      <c r="S8" s="21"/>
      <c r="T8" s="21"/>
      <c r="U8" s="22"/>
    </row>
    <row r="9" spans="1:22" s="9" customFormat="1" ht="12.75" customHeight="1">
      <c r="A9" s="24" t="s">
        <v>25</v>
      </c>
      <c r="B9" s="54" t="s">
        <v>46</v>
      </c>
      <c r="C9" s="55" t="s">
        <v>47</v>
      </c>
      <c r="D9" s="56">
        <v>2748384861</v>
      </c>
      <c r="E9" s="57">
        <v>2208472350</v>
      </c>
      <c r="F9" s="57">
        <v>0</v>
      </c>
      <c r="G9" s="57">
        <v>0</v>
      </c>
      <c r="H9" s="57">
        <v>0</v>
      </c>
      <c r="I9" s="57">
        <v>130647180</v>
      </c>
      <c r="J9" s="57">
        <v>1088861481</v>
      </c>
      <c r="K9" s="57">
        <v>2626493126</v>
      </c>
      <c r="L9" s="58">
        <v>8802858998</v>
      </c>
      <c r="M9" s="59">
        <v>1963197683</v>
      </c>
      <c r="N9" s="60">
        <v>2578391732</v>
      </c>
      <c r="O9" s="57">
        <v>868117415</v>
      </c>
      <c r="P9" s="60">
        <v>485060322</v>
      </c>
      <c r="Q9" s="60">
        <v>399229847</v>
      </c>
      <c r="R9" s="60"/>
      <c r="S9" s="60">
        <v>1298550413</v>
      </c>
      <c r="T9" s="60">
        <v>1211964232</v>
      </c>
      <c r="U9" s="58">
        <v>8804511644</v>
      </c>
      <c r="V9" s="61">
        <v>757483020</v>
      </c>
    </row>
    <row r="10" spans="1:22" s="9" customFormat="1" ht="12.75" customHeight="1">
      <c r="A10" s="24" t="s">
        <v>25</v>
      </c>
      <c r="B10" s="54" t="s">
        <v>48</v>
      </c>
      <c r="C10" s="55" t="s">
        <v>49</v>
      </c>
      <c r="D10" s="56">
        <v>16484032823</v>
      </c>
      <c r="E10" s="57">
        <v>12669659200</v>
      </c>
      <c r="F10" s="57">
        <v>0</v>
      </c>
      <c r="G10" s="57">
        <v>0</v>
      </c>
      <c r="H10" s="57">
        <v>0</v>
      </c>
      <c r="I10" s="57">
        <v>1283592159</v>
      </c>
      <c r="J10" s="57">
        <v>2786350526</v>
      </c>
      <c r="K10" s="57">
        <v>17917940301</v>
      </c>
      <c r="L10" s="58">
        <v>51141575009</v>
      </c>
      <c r="M10" s="59">
        <v>11532163267</v>
      </c>
      <c r="N10" s="60">
        <v>17571754480</v>
      </c>
      <c r="O10" s="57">
        <v>3848375702</v>
      </c>
      <c r="P10" s="60">
        <v>1916842042</v>
      </c>
      <c r="Q10" s="60">
        <v>1446404641</v>
      </c>
      <c r="R10" s="60"/>
      <c r="S10" s="60">
        <v>5774670376</v>
      </c>
      <c r="T10" s="60">
        <v>8959351636</v>
      </c>
      <c r="U10" s="58">
        <v>51049562144</v>
      </c>
      <c r="V10" s="61">
        <v>2861527846</v>
      </c>
    </row>
    <row r="11" spans="1:22" s="9" customFormat="1" ht="12.75" customHeight="1">
      <c r="A11" s="24" t="s">
        <v>25</v>
      </c>
      <c r="B11" s="54" t="s">
        <v>50</v>
      </c>
      <c r="C11" s="55" t="s">
        <v>51</v>
      </c>
      <c r="D11" s="56">
        <v>11272058753</v>
      </c>
      <c r="E11" s="57">
        <v>15490028299</v>
      </c>
      <c r="F11" s="57">
        <v>0</v>
      </c>
      <c r="G11" s="57">
        <v>0</v>
      </c>
      <c r="H11" s="57">
        <v>0</v>
      </c>
      <c r="I11" s="57">
        <v>1227462462</v>
      </c>
      <c r="J11" s="57">
        <v>3539291128</v>
      </c>
      <c r="K11" s="57">
        <v>14299947872</v>
      </c>
      <c r="L11" s="58">
        <v>45828788514</v>
      </c>
      <c r="M11" s="59">
        <v>6961968825</v>
      </c>
      <c r="N11" s="60">
        <v>19396878538</v>
      </c>
      <c r="O11" s="57">
        <v>5696060696</v>
      </c>
      <c r="P11" s="60">
        <v>2206565569</v>
      </c>
      <c r="Q11" s="60">
        <v>1601094601</v>
      </c>
      <c r="R11" s="60"/>
      <c r="S11" s="60">
        <v>5273290955</v>
      </c>
      <c r="T11" s="60">
        <v>4961732398</v>
      </c>
      <c r="U11" s="58">
        <v>46097591582</v>
      </c>
      <c r="V11" s="61">
        <v>2199374445</v>
      </c>
    </row>
    <row r="12" spans="1:22" s="9" customFormat="1" ht="12.75" customHeight="1">
      <c r="A12" s="24" t="s">
        <v>25</v>
      </c>
      <c r="B12" s="54" t="s">
        <v>52</v>
      </c>
      <c r="C12" s="55" t="s">
        <v>53</v>
      </c>
      <c r="D12" s="56">
        <v>12941407440</v>
      </c>
      <c r="E12" s="57">
        <v>13465231360</v>
      </c>
      <c r="F12" s="57">
        <v>0</v>
      </c>
      <c r="G12" s="57">
        <v>0</v>
      </c>
      <c r="H12" s="57">
        <v>0</v>
      </c>
      <c r="I12" s="57">
        <v>915653830</v>
      </c>
      <c r="J12" s="57">
        <v>1714172740</v>
      </c>
      <c r="K12" s="57">
        <v>17264190500</v>
      </c>
      <c r="L12" s="58">
        <v>46300655870</v>
      </c>
      <c r="M12" s="59">
        <v>10714977030</v>
      </c>
      <c r="N12" s="60">
        <v>17259398270</v>
      </c>
      <c r="O12" s="57">
        <v>5969404890</v>
      </c>
      <c r="P12" s="60">
        <v>1445746870</v>
      </c>
      <c r="Q12" s="60">
        <v>882605490</v>
      </c>
      <c r="R12" s="60"/>
      <c r="S12" s="60">
        <v>4513522190</v>
      </c>
      <c r="T12" s="60">
        <v>5776428240</v>
      </c>
      <c r="U12" s="58">
        <v>46562082980</v>
      </c>
      <c r="V12" s="61">
        <v>3655326010</v>
      </c>
    </row>
    <row r="13" spans="1:22" s="9" customFormat="1" ht="12.75" customHeight="1">
      <c r="A13" s="24" t="s">
        <v>25</v>
      </c>
      <c r="B13" s="54" t="s">
        <v>54</v>
      </c>
      <c r="C13" s="55" t="s">
        <v>55</v>
      </c>
      <c r="D13" s="56">
        <v>18070097700</v>
      </c>
      <c r="E13" s="57">
        <v>15002474095</v>
      </c>
      <c r="F13" s="57">
        <v>0</v>
      </c>
      <c r="G13" s="57">
        <v>0</v>
      </c>
      <c r="H13" s="57">
        <v>0</v>
      </c>
      <c r="I13" s="57">
        <v>3317670364</v>
      </c>
      <c r="J13" s="57">
        <v>5432165000</v>
      </c>
      <c r="K13" s="57">
        <v>27618622550</v>
      </c>
      <c r="L13" s="58">
        <v>69441029709</v>
      </c>
      <c r="M13" s="59">
        <v>14072423277</v>
      </c>
      <c r="N13" s="60">
        <v>22687663258</v>
      </c>
      <c r="O13" s="57">
        <v>9300565000</v>
      </c>
      <c r="P13" s="60">
        <v>5788719000</v>
      </c>
      <c r="Q13" s="60">
        <v>2340318000</v>
      </c>
      <c r="R13" s="60"/>
      <c r="S13" s="60">
        <v>10821574000</v>
      </c>
      <c r="T13" s="60">
        <v>4975638903</v>
      </c>
      <c r="U13" s="58">
        <v>69986901438</v>
      </c>
      <c r="V13" s="61">
        <v>2598597001</v>
      </c>
    </row>
    <row r="14" spans="1:22" s="9" customFormat="1" ht="12.75" customHeight="1">
      <c r="A14" s="24" t="s">
        <v>25</v>
      </c>
      <c r="B14" s="54" t="s">
        <v>56</v>
      </c>
      <c r="C14" s="55" t="s">
        <v>57</v>
      </c>
      <c r="D14" s="56">
        <v>2252164727</v>
      </c>
      <c r="E14" s="57">
        <v>2115278758</v>
      </c>
      <c r="F14" s="57">
        <v>0</v>
      </c>
      <c r="G14" s="57">
        <v>0</v>
      </c>
      <c r="H14" s="57">
        <v>0</v>
      </c>
      <c r="I14" s="57">
        <v>182019563</v>
      </c>
      <c r="J14" s="57">
        <v>818967406</v>
      </c>
      <c r="K14" s="57">
        <v>2227153964</v>
      </c>
      <c r="L14" s="58">
        <v>7595584418</v>
      </c>
      <c r="M14" s="59">
        <v>1470405737</v>
      </c>
      <c r="N14" s="60">
        <v>3247062168</v>
      </c>
      <c r="O14" s="57">
        <v>1156708029</v>
      </c>
      <c r="P14" s="60">
        <v>412157463</v>
      </c>
      <c r="Q14" s="60">
        <v>169114114</v>
      </c>
      <c r="R14" s="60"/>
      <c r="S14" s="60">
        <v>916218818</v>
      </c>
      <c r="T14" s="60">
        <v>874398637</v>
      </c>
      <c r="U14" s="58">
        <v>8246064966</v>
      </c>
      <c r="V14" s="61">
        <v>1006220386</v>
      </c>
    </row>
    <row r="15" spans="1:22" s="9" customFormat="1" ht="12.75" customHeight="1">
      <c r="A15" s="24" t="s">
        <v>25</v>
      </c>
      <c r="B15" s="54" t="s">
        <v>58</v>
      </c>
      <c r="C15" s="55" t="s">
        <v>59</v>
      </c>
      <c r="D15" s="56">
        <v>4291512310</v>
      </c>
      <c r="E15" s="57">
        <v>5052672100</v>
      </c>
      <c r="F15" s="57">
        <v>0</v>
      </c>
      <c r="G15" s="57">
        <v>0</v>
      </c>
      <c r="H15" s="57">
        <v>0</v>
      </c>
      <c r="I15" s="57">
        <v>124774220</v>
      </c>
      <c r="J15" s="57">
        <v>1457917310</v>
      </c>
      <c r="K15" s="57">
        <v>3808320320</v>
      </c>
      <c r="L15" s="58">
        <v>14735196260</v>
      </c>
      <c r="M15" s="59">
        <v>2809022700</v>
      </c>
      <c r="N15" s="60">
        <v>5189014020</v>
      </c>
      <c r="O15" s="57">
        <v>1469637760</v>
      </c>
      <c r="P15" s="60">
        <v>788022800</v>
      </c>
      <c r="Q15" s="60">
        <v>298580730</v>
      </c>
      <c r="R15" s="60"/>
      <c r="S15" s="60">
        <v>1858674860</v>
      </c>
      <c r="T15" s="60">
        <v>1725974240</v>
      </c>
      <c r="U15" s="58">
        <v>14138927110</v>
      </c>
      <c r="V15" s="61">
        <v>686071480</v>
      </c>
    </row>
    <row r="16" spans="1:22" s="9" customFormat="1" ht="12.75" customHeight="1">
      <c r="A16" s="24" t="s">
        <v>25</v>
      </c>
      <c r="B16" s="54" t="s">
        <v>60</v>
      </c>
      <c r="C16" s="55" t="s">
        <v>61</v>
      </c>
      <c r="D16" s="56">
        <v>13017492526</v>
      </c>
      <c r="E16" s="57">
        <v>11776241562</v>
      </c>
      <c r="F16" s="57">
        <v>0</v>
      </c>
      <c r="G16" s="57">
        <v>0</v>
      </c>
      <c r="H16" s="57">
        <v>0</v>
      </c>
      <c r="I16" s="57">
        <v>1581752657</v>
      </c>
      <c r="J16" s="57">
        <v>2218361008</v>
      </c>
      <c r="K16" s="57">
        <v>12702004946</v>
      </c>
      <c r="L16" s="58">
        <v>41295852699</v>
      </c>
      <c r="M16" s="59">
        <v>9136840384</v>
      </c>
      <c r="N16" s="60">
        <v>15843126579</v>
      </c>
      <c r="O16" s="57">
        <v>5102550974</v>
      </c>
      <c r="P16" s="60">
        <v>1416284356</v>
      </c>
      <c r="Q16" s="60">
        <v>1662903834</v>
      </c>
      <c r="R16" s="60"/>
      <c r="S16" s="60">
        <v>3920492500</v>
      </c>
      <c r="T16" s="60">
        <v>4075792719</v>
      </c>
      <c r="U16" s="58">
        <v>41157991346</v>
      </c>
      <c r="V16" s="61">
        <v>2283236805</v>
      </c>
    </row>
    <row r="17" spans="1:22" s="9" customFormat="1" ht="12.75" customHeight="1">
      <c r="A17" s="25" t="s">
        <v>0</v>
      </c>
      <c r="B17" s="63" t="s">
        <v>566</v>
      </c>
      <c r="C17" s="64" t="s">
        <v>0</v>
      </c>
      <c r="D17" s="65">
        <f aca="true" t="shared" si="0" ref="D17:V17">SUM(D9:D16)</f>
        <v>81077151140</v>
      </c>
      <c r="E17" s="66">
        <f t="shared" si="0"/>
        <v>77780057724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8763572435</v>
      </c>
      <c r="J17" s="66">
        <f t="shared" si="0"/>
        <v>19056086599</v>
      </c>
      <c r="K17" s="66">
        <f t="shared" si="0"/>
        <v>98464673579</v>
      </c>
      <c r="L17" s="67">
        <f t="shared" si="0"/>
        <v>285141541477</v>
      </c>
      <c r="M17" s="68">
        <f t="shared" si="0"/>
        <v>58660998903</v>
      </c>
      <c r="N17" s="69">
        <f t="shared" si="0"/>
        <v>103773289045</v>
      </c>
      <c r="O17" s="66">
        <f t="shared" si="0"/>
        <v>33411420466</v>
      </c>
      <c r="P17" s="69">
        <f t="shared" si="0"/>
        <v>14459398422</v>
      </c>
      <c r="Q17" s="69">
        <f t="shared" si="0"/>
        <v>8800251257</v>
      </c>
      <c r="R17" s="69">
        <f t="shared" si="0"/>
        <v>0</v>
      </c>
      <c r="S17" s="69">
        <f t="shared" si="0"/>
        <v>34376994112</v>
      </c>
      <c r="T17" s="69">
        <f t="shared" si="0"/>
        <v>32561281005</v>
      </c>
      <c r="U17" s="67">
        <f t="shared" si="0"/>
        <v>286043633210</v>
      </c>
      <c r="V17" s="61">
        <f t="shared" si="0"/>
        <v>16047836993</v>
      </c>
    </row>
    <row r="18" spans="1:22" s="9" customFormat="1" ht="12.75" customHeight="1">
      <c r="A18" s="24" t="s">
        <v>0</v>
      </c>
      <c r="B18" s="54"/>
      <c r="C18" s="55"/>
      <c r="D18" s="56"/>
      <c r="E18" s="57"/>
      <c r="F18" s="57"/>
      <c r="G18" s="57"/>
      <c r="H18" s="57"/>
      <c r="I18" s="57"/>
      <c r="J18" s="57"/>
      <c r="K18" s="57"/>
      <c r="L18" s="58"/>
      <c r="M18" s="59"/>
      <c r="N18" s="60"/>
      <c r="O18" s="57"/>
      <c r="P18" s="60"/>
      <c r="Q18" s="60"/>
      <c r="R18" s="60"/>
      <c r="S18" s="60"/>
      <c r="T18" s="60"/>
      <c r="U18" s="58"/>
      <c r="V18" s="61"/>
    </row>
    <row r="19" spans="1:22" s="9" customFormat="1" ht="12.75" customHeight="1">
      <c r="A19" s="18" t="s">
        <v>0</v>
      </c>
      <c r="B19" s="98" t="s">
        <v>102</v>
      </c>
      <c r="C19" s="99" t="s">
        <v>0</v>
      </c>
      <c r="D19" s="100"/>
      <c r="E19" s="101"/>
      <c r="F19" s="101"/>
      <c r="G19" s="101"/>
      <c r="H19" s="101"/>
      <c r="I19" s="101"/>
      <c r="J19" s="101"/>
      <c r="K19" s="101"/>
      <c r="L19" s="102"/>
      <c r="M19" s="100"/>
      <c r="N19" s="101"/>
      <c r="O19" s="101"/>
      <c r="P19" s="101"/>
      <c r="Q19" s="101"/>
      <c r="R19" s="101"/>
      <c r="S19" s="101"/>
      <c r="T19" s="101"/>
      <c r="U19" s="102"/>
      <c r="V19" s="61"/>
    </row>
    <row r="20" spans="1:22" s="9" customFormat="1" ht="12.75" customHeight="1">
      <c r="A20" s="24" t="s">
        <v>0</v>
      </c>
      <c r="B20" s="54"/>
      <c r="C20" s="55"/>
      <c r="D20" s="56"/>
      <c r="E20" s="57"/>
      <c r="F20" s="57"/>
      <c r="G20" s="57"/>
      <c r="H20" s="57"/>
      <c r="I20" s="57"/>
      <c r="J20" s="57"/>
      <c r="K20" s="57"/>
      <c r="L20" s="58"/>
      <c r="M20" s="59"/>
      <c r="N20" s="60"/>
      <c r="O20" s="57"/>
      <c r="P20" s="60"/>
      <c r="Q20" s="60"/>
      <c r="R20" s="60"/>
      <c r="S20" s="60"/>
      <c r="T20" s="60"/>
      <c r="U20" s="58"/>
      <c r="V20" s="61"/>
    </row>
    <row r="21" spans="1:22" s="9" customFormat="1" ht="12.75" customHeight="1">
      <c r="A21" s="24" t="s">
        <v>25</v>
      </c>
      <c r="B21" s="54" t="s">
        <v>103</v>
      </c>
      <c r="C21" s="55" t="s">
        <v>104</v>
      </c>
      <c r="D21" s="56">
        <v>180274602</v>
      </c>
      <c r="E21" s="57">
        <v>126323768</v>
      </c>
      <c r="F21" s="57">
        <v>0</v>
      </c>
      <c r="G21" s="57">
        <v>0</v>
      </c>
      <c r="H21" s="57">
        <v>0</v>
      </c>
      <c r="I21" s="57">
        <v>8427546</v>
      </c>
      <c r="J21" s="57">
        <v>10146111</v>
      </c>
      <c r="K21" s="57">
        <v>167386497</v>
      </c>
      <c r="L21" s="58">
        <v>492558524</v>
      </c>
      <c r="M21" s="59">
        <v>52403216</v>
      </c>
      <c r="N21" s="60">
        <v>168720086</v>
      </c>
      <c r="O21" s="57">
        <v>48281123</v>
      </c>
      <c r="P21" s="60">
        <v>35972664</v>
      </c>
      <c r="Q21" s="60">
        <v>33495055</v>
      </c>
      <c r="R21" s="60"/>
      <c r="S21" s="60">
        <v>114898390</v>
      </c>
      <c r="T21" s="60">
        <v>44807660</v>
      </c>
      <c r="U21" s="58">
        <v>498578194</v>
      </c>
      <c r="V21" s="61">
        <v>96749000</v>
      </c>
    </row>
    <row r="22" spans="1:22" s="9" customFormat="1" ht="12.75" customHeight="1">
      <c r="A22" s="24" t="s">
        <v>25</v>
      </c>
      <c r="B22" s="54" t="s">
        <v>105</v>
      </c>
      <c r="C22" s="55" t="s">
        <v>106</v>
      </c>
      <c r="D22" s="56">
        <v>98212508</v>
      </c>
      <c r="E22" s="57">
        <v>129378097</v>
      </c>
      <c r="F22" s="57">
        <v>0</v>
      </c>
      <c r="G22" s="57">
        <v>0</v>
      </c>
      <c r="H22" s="57">
        <v>0</v>
      </c>
      <c r="I22" s="57">
        <v>424389</v>
      </c>
      <c r="J22" s="57">
        <v>21883210</v>
      </c>
      <c r="K22" s="57">
        <v>105752537</v>
      </c>
      <c r="L22" s="58">
        <v>355650741</v>
      </c>
      <c r="M22" s="59">
        <v>20669377</v>
      </c>
      <c r="N22" s="60">
        <v>166112549</v>
      </c>
      <c r="O22" s="57">
        <v>15013470</v>
      </c>
      <c r="P22" s="60">
        <v>5812435</v>
      </c>
      <c r="Q22" s="60">
        <v>8845497</v>
      </c>
      <c r="R22" s="60"/>
      <c r="S22" s="60">
        <v>66389751</v>
      </c>
      <c r="T22" s="60">
        <v>13052405</v>
      </c>
      <c r="U22" s="58">
        <v>295895484</v>
      </c>
      <c r="V22" s="61">
        <v>34367250</v>
      </c>
    </row>
    <row r="23" spans="1:22" s="9" customFormat="1" ht="12.75" customHeight="1">
      <c r="A23" s="24" t="s">
        <v>25</v>
      </c>
      <c r="B23" s="54" t="s">
        <v>107</v>
      </c>
      <c r="C23" s="55" t="s">
        <v>108</v>
      </c>
      <c r="D23" s="56">
        <v>241247166</v>
      </c>
      <c r="E23" s="57">
        <v>134000000</v>
      </c>
      <c r="F23" s="57">
        <v>0</v>
      </c>
      <c r="G23" s="57">
        <v>0</v>
      </c>
      <c r="H23" s="57">
        <v>0</v>
      </c>
      <c r="I23" s="57">
        <v>8000000</v>
      </c>
      <c r="J23" s="57">
        <v>43000000</v>
      </c>
      <c r="K23" s="57">
        <v>125567512</v>
      </c>
      <c r="L23" s="58">
        <v>551814678</v>
      </c>
      <c r="M23" s="59">
        <v>117441130</v>
      </c>
      <c r="N23" s="60">
        <v>188125610</v>
      </c>
      <c r="O23" s="57">
        <v>97439490</v>
      </c>
      <c r="P23" s="60">
        <v>33199200</v>
      </c>
      <c r="Q23" s="60">
        <v>20606400</v>
      </c>
      <c r="R23" s="60"/>
      <c r="S23" s="60">
        <v>118125300</v>
      </c>
      <c r="T23" s="60">
        <v>60768000</v>
      </c>
      <c r="U23" s="58">
        <v>635705130</v>
      </c>
      <c r="V23" s="61">
        <v>57128700</v>
      </c>
    </row>
    <row r="24" spans="1:22" s="9" customFormat="1" ht="12.75" customHeight="1">
      <c r="A24" s="24" t="s">
        <v>25</v>
      </c>
      <c r="B24" s="54" t="s">
        <v>109</v>
      </c>
      <c r="C24" s="55" t="s">
        <v>110</v>
      </c>
      <c r="D24" s="56">
        <v>194908592</v>
      </c>
      <c r="E24" s="57">
        <v>59675943</v>
      </c>
      <c r="F24" s="57">
        <v>0</v>
      </c>
      <c r="G24" s="57">
        <v>0</v>
      </c>
      <c r="H24" s="57">
        <v>0</v>
      </c>
      <c r="I24" s="57">
        <v>422735</v>
      </c>
      <c r="J24" s="57">
        <v>26375001</v>
      </c>
      <c r="K24" s="57">
        <v>193186782</v>
      </c>
      <c r="L24" s="58">
        <v>474569053</v>
      </c>
      <c r="M24" s="59">
        <v>146561737</v>
      </c>
      <c r="N24" s="60">
        <v>83368957</v>
      </c>
      <c r="O24" s="57">
        <v>74028607</v>
      </c>
      <c r="P24" s="60">
        <v>15253822</v>
      </c>
      <c r="Q24" s="60">
        <v>18374599</v>
      </c>
      <c r="R24" s="60"/>
      <c r="S24" s="60">
        <v>122067985</v>
      </c>
      <c r="T24" s="60">
        <v>34689333</v>
      </c>
      <c r="U24" s="58">
        <v>494345040</v>
      </c>
      <c r="V24" s="61">
        <v>49603150</v>
      </c>
    </row>
    <row r="25" spans="1:22" s="9" customFormat="1" ht="12.75" customHeight="1">
      <c r="A25" s="24" t="s">
        <v>25</v>
      </c>
      <c r="B25" s="54" t="s">
        <v>111</v>
      </c>
      <c r="C25" s="55" t="s">
        <v>112</v>
      </c>
      <c r="D25" s="56">
        <v>101156795</v>
      </c>
      <c r="E25" s="57">
        <v>28906921</v>
      </c>
      <c r="F25" s="57">
        <v>0</v>
      </c>
      <c r="G25" s="57">
        <v>0</v>
      </c>
      <c r="H25" s="57">
        <v>0</v>
      </c>
      <c r="I25" s="57">
        <v>5258557</v>
      </c>
      <c r="J25" s="57">
        <v>43618847</v>
      </c>
      <c r="K25" s="57">
        <v>64706310</v>
      </c>
      <c r="L25" s="58">
        <v>243647430</v>
      </c>
      <c r="M25" s="59">
        <v>57865401</v>
      </c>
      <c r="N25" s="60">
        <v>30871216</v>
      </c>
      <c r="O25" s="57">
        <v>15880239</v>
      </c>
      <c r="P25" s="60">
        <v>3277255</v>
      </c>
      <c r="Q25" s="60">
        <v>6467561</v>
      </c>
      <c r="R25" s="60"/>
      <c r="S25" s="60">
        <v>100853001</v>
      </c>
      <c r="T25" s="60">
        <v>13027641</v>
      </c>
      <c r="U25" s="58">
        <v>228242314</v>
      </c>
      <c r="V25" s="61">
        <v>59267000</v>
      </c>
    </row>
    <row r="26" spans="1:22" s="9" customFormat="1" ht="12.75" customHeight="1">
      <c r="A26" s="24" t="s">
        <v>25</v>
      </c>
      <c r="B26" s="54" t="s">
        <v>113</v>
      </c>
      <c r="C26" s="55" t="s">
        <v>114</v>
      </c>
      <c r="D26" s="56">
        <v>418415995</v>
      </c>
      <c r="E26" s="57">
        <v>302760000</v>
      </c>
      <c r="F26" s="57">
        <v>0</v>
      </c>
      <c r="G26" s="57">
        <v>0</v>
      </c>
      <c r="H26" s="57">
        <v>0</v>
      </c>
      <c r="I26" s="57">
        <v>0</v>
      </c>
      <c r="J26" s="57">
        <v>40659845</v>
      </c>
      <c r="K26" s="57">
        <v>350023248</v>
      </c>
      <c r="L26" s="58">
        <v>1111859088</v>
      </c>
      <c r="M26" s="59">
        <v>230193252</v>
      </c>
      <c r="N26" s="60">
        <v>355058540</v>
      </c>
      <c r="O26" s="57">
        <v>95941318</v>
      </c>
      <c r="P26" s="60">
        <v>62446731</v>
      </c>
      <c r="Q26" s="60">
        <v>58413628</v>
      </c>
      <c r="R26" s="60"/>
      <c r="S26" s="60">
        <v>162337950</v>
      </c>
      <c r="T26" s="60">
        <v>58415619</v>
      </c>
      <c r="U26" s="58">
        <v>1022807038</v>
      </c>
      <c r="V26" s="61">
        <v>41919035</v>
      </c>
    </row>
    <row r="27" spans="1:22" s="9" customFormat="1" ht="12.75" customHeight="1">
      <c r="A27" s="24" t="s">
        <v>25</v>
      </c>
      <c r="B27" s="54" t="s">
        <v>115</v>
      </c>
      <c r="C27" s="55" t="s">
        <v>116</v>
      </c>
      <c r="D27" s="56">
        <v>73275656</v>
      </c>
      <c r="E27" s="57">
        <v>6356137</v>
      </c>
      <c r="F27" s="57">
        <v>0</v>
      </c>
      <c r="G27" s="57">
        <v>0</v>
      </c>
      <c r="H27" s="57">
        <v>0</v>
      </c>
      <c r="I27" s="57">
        <v>367815</v>
      </c>
      <c r="J27" s="57">
        <v>31935914</v>
      </c>
      <c r="K27" s="57">
        <v>67792986</v>
      </c>
      <c r="L27" s="58">
        <v>179728508</v>
      </c>
      <c r="M27" s="59">
        <v>19236068</v>
      </c>
      <c r="N27" s="60">
        <v>3450176</v>
      </c>
      <c r="O27" s="57">
        <v>26176583</v>
      </c>
      <c r="P27" s="60">
        <v>6678870</v>
      </c>
      <c r="Q27" s="60">
        <v>3597052</v>
      </c>
      <c r="R27" s="60"/>
      <c r="S27" s="60">
        <v>63999308</v>
      </c>
      <c r="T27" s="60">
        <v>33546502</v>
      </c>
      <c r="U27" s="58">
        <v>156684559</v>
      </c>
      <c r="V27" s="61">
        <v>18868318</v>
      </c>
    </row>
    <row r="28" spans="1:22" s="9" customFormat="1" ht="12.75" customHeight="1">
      <c r="A28" s="24" t="s">
        <v>25</v>
      </c>
      <c r="B28" s="54" t="s">
        <v>117</v>
      </c>
      <c r="C28" s="55" t="s">
        <v>118</v>
      </c>
      <c r="D28" s="56">
        <v>146688442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1200000</v>
      </c>
      <c r="K28" s="57">
        <v>189741301</v>
      </c>
      <c r="L28" s="58">
        <v>337629743</v>
      </c>
      <c r="M28" s="59">
        <v>7830000</v>
      </c>
      <c r="N28" s="60">
        <v>0</v>
      </c>
      <c r="O28" s="57">
        <v>0</v>
      </c>
      <c r="P28" s="60">
        <v>0</v>
      </c>
      <c r="Q28" s="60">
        <v>522000</v>
      </c>
      <c r="R28" s="60"/>
      <c r="S28" s="60">
        <v>284236000</v>
      </c>
      <c r="T28" s="60">
        <v>21683880</v>
      </c>
      <c r="U28" s="58">
        <v>314271880</v>
      </c>
      <c r="V28" s="61">
        <v>111458000</v>
      </c>
    </row>
    <row r="29" spans="1:22" s="9" customFormat="1" ht="12.75" customHeight="1">
      <c r="A29" s="24" t="s">
        <v>25</v>
      </c>
      <c r="B29" s="54" t="s">
        <v>119</v>
      </c>
      <c r="C29" s="55" t="s">
        <v>120</v>
      </c>
      <c r="D29" s="56">
        <v>255416286</v>
      </c>
      <c r="E29" s="57">
        <v>0</v>
      </c>
      <c r="F29" s="57">
        <v>0</v>
      </c>
      <c r="G29" s="57">
        <v>0</v>
      </c>
      <c r="H29" s="57">
        <v>0</v>
      </c>
      <c r="I29" s="57">
        <v>20880</v>
      </c>
      <c r="J29" s="57">
        <v>48099866</v>
      </c>
      <c r="K29" s="57">
        <v>209802416</v>
      </c>
      <c r="L29" s="58">
        <v>513339448</v>
      </c>
      <c r="M29" s="59">
        <v>62640060</v>
      </c>
      <c r="N29" s="60">
        <v>0</v>
      </c>
      <c r="O29" s="57">
        <v>0</v>
      </c>
      <c r="P29" s="60">
        <v>0</v>
      </c>
      <c r="Q29" s="60">
        <v>6264000</v>
      </c>
      <c r="R29" s="60"/>
      <c r="S29" s="60">
        <v>298503972</v>
      </c>
      <c r="T29" s="60">
        <v>40785144</v>
      </c>
      <c r="U29" s="58">
        <v>408193176</v>
      </c>
      <c r="V29" s="61">
        <v>77904112</v>
      </c>
    </row>
    <row r="30" spans="1:22" s="9" customFormat="1" ht="12.75" customHeight="1">
      <c r="A30" s="24" t="s">
        <v>25</v>
      </c>
      <c r="B30" s="54" t="s">
        <v>121</v>
      </c>
      <c r="C30" s="55" t="s">
        <v>122</v>
      </c>
      <c r="D30" s="56">
        <v>47190995</v>
      </c>
      <c r="E30" s="57">
        <v>8857000</v>
      </c>
      <c r="F30" s="57">
        <v>0</v>
      </c>
      <c r="G30" s="57">
        <v>0</v>
      </c>
      <c r="H30" s="57">
        <v>0</v>
      </c>
      <c r="I30" s="57">
        <v>521001</v>
      </c>
      <c r="J30" s="57">
        <v>13572006</v>
      </c>
      <c r="K30" s="57">
        <v>44236460</v>
      </c>
      <c r="L30" s="58">
        <v>114377462</v>
      </c>
      <c r="M30" s="59">
        <v>28134000</v>
      </c>
      <c r="N30" s="60">
        <v>10779990</v>
      </c>
      <c r="O30" s="57">
        <v>0</v>
      </c>
      <c r="P30" s="60">
        <v>0</v>
      </c>
      <c r="Q30" s="60">
        <v>10767176</v>
      </c>
      <c r="R30" s="60"/>
      <c r="S30" s="60">
        <v>50914004</v>
      </c>
      <c r="T30" s="60">
        <v>13048803</v>
      </c>
      <c r="U30" s="58">
        <v>113643973</v>
      </c>
      <c r="V30" s="61">
        <v>20715000</v>
      </c>
    </row>
    <row r="31" spans="1:22" s="9" customFormat="1" ht="12.75" customHeight="1">
      <c r="A31" s="24" t="s">
        <v>25</v>
      </c>
      <c r="B31" s="62" t="s">
        <v>123</v>
      </c>
      <c r="C31" s="55" t="s">
        <v>124</v>
      </c>
      <c r="D31" s="56">
        <v>141504936</v>
      </c>
      <c r="E31" s="57">
        <v>39864041</v>
      </c>
      <c r="F31" s="57">
        <v>0</v>
      </c>
      <c r="G31" s="57">
        <v>0</v>
      </c>
      <c r="H31" s="57">
        <v>0</v>
      </c>
      <c r="I31" s="57">
        <v>3247914</v>
      </c>
      <c r="J31" s="57">
        <v>10000000</v>
      </c>
      <c r="K31" s="57">
        <v>63485074</v>
      </c>
      <c r="L31" s="58">
        <v>258101965</v>
      </c>
      <c r="M31" s="59">
        <v>24783657</v>
      </c>
      <c r="N31" s="60">
        <v>41888400</v>
      </c>
      <c r="O31" s="57">
        <v>0</v>
      </c>
      <c r="P31" s="60">
        <v>0</v>
      </c>
      <c r="Q31" s="60">
        <v>12504000</v>
      </c>
      <c r="R31" s="60"/>
      <c r="S31" s="60">
        <v>123833050</v>
      </c>
      <c r="T31" s="60">
        <v>25708210</v>
      </c>
      <c r="U31" s="58">
        <v>228717317</v>
      </c>
      <c r="V31" s="61">
        <v>40115950</v>
      </c>
    </row>
    <row r="32" spans="1:22" s="9" customFormat="1" ht="12.75" customHeight="1">
      <c r="A32" s="24" t="s">
        <v>25</v>
      </c>
      <c r="B32" s="54" t="s">
        <v>125</v>
      </c>
      <c r="C32" s="55" t="s">
        <v>126</v>
      </c>
      <c r="D32" s="56">
        <v>92804887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4993331</v>
      </c>
      <c r="K32" s="57">
        <v>59322771</v>
      </c>
      <c r="L32" s="58">
        <v>157120989</v>
      </c>
      <c r="M32" s="59">
        <v>40365680</v>
      </c>
      <c r="N32" s="60">
        <v>0</v>
      </c>
      <c r="O32" s="57">
        <v>0</v>
      </c>
      <c r="P32" s="60">
        <v>0</v>
      </c>
      <c r="Q32" s="60">
        <v>1585233</v>
      </c>
      <c r="R32" s="60"/>
      <c r="S32" s="60">
        <v>98931376</v>
      </c>
      <c r="T32" s="60">
        <v>19642915</v>
      </c>
      <c r="U32" s="58">
        <v>160525204</v>
      </c>
      <c r="V32" s="61">
        <v>33938100</v>
      </c>
    </row>
    <row r="33" spans="1:22" s="9" customFormat="1" ht="12.75" customHeight="1">
      <c r="A33" s="24" t="s">
        <v>25</v>
      </c>
      <c r="B33" s="54" t="s">
        <v>127</v>
      </c>
      <c r="C33" s="55" t="s">
        <v>128</v>
      </c>
      <c r="D33" s="56">
        <v>229433550</v>
      </c>
      <c r="E33" s="57">
        <v>52000000</v>
      </c>
      <c r="F33" s="57">
        <v>0</v>
      </c>
      <c r="G33" s="57">
        <v>0</v>
      </c>
      <c r="H33" s="57">
        <v>0</v>
      </c>
      <c r="I33" s="57">
        <v>17700000</v>
      </c>
      <c r="J33" s="57">
        <v>32048070</v>
      </c>
      <c r="K33" s="57">
        <v>97909268</v>
      </c>
      <c r="L33" s="58">
        <v>429090888</v>
      </c>
      <c r="M33" s="59">
        <v>112567608</v>
      </c>
      <c r="N33" s="60">
        <v>56317980</v>
      </c>
      <c r="O33" s="57">
        <v>0</v>
      </c>
      <c r="P33" s="60">
        <v>0</v>
      </c>
      <c r="Q33" s="60">
        <v>19325200</v>
      </c>
      <c r="R33" s="60"/>
      <c r="S33" s="60">
        <v>204511100</v>
      </c>
      <c r="T33" s="60">
        <v>32535000</v>
      </c>
      <c r="U33" s="58">
        <v>425256888</v>
      </c>
      <c r="V33" s="61">
        <v>52276900</v>
      </c>
    </row>
    <row r="34" spans="1:22" s="9" customFormat="1" ht="12.75" customHeight="1">
      <c r="A34" s="24" t="s">
        <v>25</v>
      </c>
      <c r="B34" s="54" t="s">
        <v>129</v>
      </c>
      <c r="C34" s="55" t="s">
        <v>130</v>
      </c>
      <c r="D34" s="56">
        <v>113120969</v>
      </c>
      <c r="E34" s="57">
        <v>69152330</v>
      </c>
      <c r="F34" s="57">
        <v>0</v>
      </c>
      <c r="G34" s="57">
        <v>0</v>
      </c>
      <c r="H34" s="57">
        <v>0</v>
      </c>
      <c r="I34" s="57">
        <v>9899000</v>
      </c>
      <c r="J34" s="57">
        <v>47932000</v>
      </c>
      <c r="K34" s="57">
        <v>104244627</v>
      </c>
      <c r="L34" s="58">
        <v>344348926</v>
      </c>
      <c r="M34" s="59">
        <v>50548834</v>
      </c>
      <c r="N34" s="60">
        <v>172897739</v>
      </c>
      <c r="O34" s="57">
        <v>0</v>
      </c>
      <c r="P34" s="60">
        <v>0</v>
      </c>
      <c r="Q34" s="60">
        <v>37219125</v>
      </c>
      <c r="R34" s="60"/>
      <c r="S34" s="60">
        <v>55399650</v>
      </c>
      <c r="T34" s="60">
        <v>28222655</v>
      </c>
      <c r="U34" s="58">
        <v>344288003</v>
      </c>
      <c r="V34" s="61">
        <v>29922350</v>
      </c>
    </row>
    <row r="35" spans="1:22" s="9" customFormat="1" ht="12.75" customHeight="1">
      <c r="A35" s="24" t="s">
        <v>25</v>
      </c>
      <c r="B35" s="54" t="s">
        <v>131</v>
      </c>
      <c r="C35" s="55" t="s">
        <v>132</v>
      </c>
      <c r="D35" s="56">
        <v>170032432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800000</v>
      </c>
      <c r="K35" s="57">
        <v>69886248</v>
      </c>
      <c r="L35" s="58">
        <v>240718680</v>
      </c>
      <c r="M35" s="59">
        <v>8368391</v>
      </c>
      <c r="N35" s="60">
        <v>0</v>
      </c>
      <c r="O35" s="57">
        <v>0</v>
      </c>
      <c r="P35" s="60">
        <v>0</v>
      </c>
      <c r="Q35" s="60">
        <v>1195484</v>
      </c>
      <c r="R35" s="60"/>
      <c r="S35" s="60">
        <v>184025094</v>
      </c>
      <c r="T35" s="60">
        <v>30169176</v>
      </c>
      <c r="U35" s="58">
        <v>223758145</v>
      </c>
      <c r="V35" s="61">
        <v>58873000</v>
      </c>
    </row>
    <row r="36" spans="1:22" s="9" customFormat="1" ht="12.75" customHeight="1">
      <c r="A36" s="24" t="s">
        <v>25</v>
      </c>
      <c r="B36" s="54" t="s">
        <v>133</v>
      </c>
      <c r="C36" s="55" t="s">
        <v>134</v>
      </c>
      <c r="D36" s="56">
        <v>109516861</v>
      </c>
      <c r="E36" s="57">
        <v>12504000</v>
      </c>
      <c r="F36" s="57">
        <v>0</v>
      </c>
      <c r="G36" s="57">
        <v>0</v>
      </c>
      <c r="H36" s="57">
        <v>0</v>
      </c>
      <c r="I36" s="57">
        <v>62520</v>
      </c>
      <c r="J36" s="57">
        <v>3000000</v>
      </c>
      <c r="K36" s="57">
        <v>64900574</v>
      </c>
      <c r="L36" s="58">
        <v>189983955</v>
      </c>
      <c r="M36" s="59">
        <v>11461999</v>
      </c>
      <c r="N36" s="60">
        <v>15630000</v>
      </c>
      <c r="O36" s="57">
        <v>0</v>
      </c>
      <c r="P36" s="60">
        <v>0</v>
      </c>
      <c r="Q36" s="60">
        <v>5210000</v>
      </c>
      <c r="R36" s="60"/>
      <c r="S36" s="60">
        <v>148256877</v>
      </c>
      <c r="T36" s="60">
        <v>12170312</v>
      </c>
      <c r="U36" s="58">
        <v>192729188</v>
      </c>
      <c r="V36" s="61">
        <v>43511250</v>
      </c>
    </row>
    <row r="37" spans="1:22" s="9" customFormat="1" ht="12.75" customHeight="1">
      <c r="A37" s="24" t="s">
        <v>25</v>
      </c>
      <c r="B37" s="54" t="s">
        <v>135</v>
      </c>
      <c r="C37" s="55" t="s">
        <v>136</v>
      </c>
      <c r="D37" s="56">
        <v>118221413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2605000</v>
      </c>
      <c r="K37" s="57">
        <v>124029575</v>
      </c>
      <c r="L37" s="58">
        <v>244855988</v>
      </c>
      <c r="M37" s="59">
        <v>7828463</v>
      </c>
      <c r="N37" s="60">
        <v>0</v>
      </c>
      <c r="O37" s="57">
        <v>0</v>
      </c>
      <c r="P37" s="60">
        <v>0</v>
      </c>
      <c r="Q37" s="60">
        <v>1217801</v>
      </c>
      <c r="R37" s="60"/>
      <c r="S37" s="60">
        <v>173336396</v>
      </c>
      <c r="T37" s="60">
        <v>27352187</v>
      </c>
      <c r="U37" s="58">
        <v>209734847</v>
      </c>
      <c r="V37" s="61">
        <v>78686000</v>
      </c>
    </row>
    <row r="38" spans="1:22" s="9" customFormat="1" ht="12.75" customHeight="1">
      <c r="A38" s="24" t="s">
        <v>25</v>
      </c>
      <c r="B38" s="54" t="s">
        <v>137</v>
      </c>
      <c r="C38" s="55" t="s">
        <v>138</v>
      </c>
      <c r="D38" s="56">
        <v>43813686</v>
      </c>
      <c r="E38" s="57">
        <v>16881144</v>
      </c>
      <c r="F38" s="57">
        <v>0</v>
      </c>
      <c r="G38" s="57">
        <v>0</v>
      </c>
      <c r="H38" s="57">
        <v>0</v>
      </c>
      <c r="I38" s="57">
        <v>583492</v>
      </c>
      <c r="J38" s="57">
        <v>4135492</v>
      </c>
      <c r="K38" s="57">
        <v>50700834</v>
      </c>
      <c r="L38" s="58">
        <v>116114648</v>
      </c>
      <c r="M38" s="59">
        <v>9549114</v>
      </c>
      <c r="N38" s="60">
        <v>13373055</v>
      </c>
      <c r="O38" s="57">
        <v>0</v>
      </c>
      <c r="P38" s="60">
        <v>0</v>
      </c>
      <c r="Q38" s="60">
        <v>5062981</v>
      </c>
      <c r="R38" s="60"/>
      <c r="S38" s="60">
        <v>83616248</v>
      </c>
      <c r="T38" s="60">
        <v>12796907</v>
      </c>
      <c r="U38" s="58">
        <v>124398305</v>
      </c>
      <c r="V38" s="61">
        <v>49573549</v>
      </c>
    </row>
    <row r="39" spans="1:22" s="9" customFormat="1" ht="12.75" customHeight="1">
      <c r="A39" s="24" t="s">
        <v>25</v>
      </c>
      <c r="B39" s="54" t="s">
        <v>139</v>
      </c>
      <c r="C39" s="55" t="s">
        <v>140</v>
      </c>
      <c r="D39" s="56">
        <v>351636781</v>
      </c>
      <c r="E39" s="57">
        <v>326679983</v>
      </c>
      <c r="F39" s="57">
        <v>0</v>
      </c>
      <c r="G39" s="57">
        <v>0</v>
      </c>
      <c r="H39" s="57">
        <v>0</v>
      </c>
      <c r="I39" s="57">
        <v>3800000</v>
      </c>
      <c r="J39" s="57">
        <v>90299600</v>
      </c>
      <c r="K39" s="57">
        <v>120996090</v>
      </c>
      <c r="L39" s="58">
        <v>893412454</v>
      </c>
      <c r="M39" s="59">
        <v>133555063</v>
      </c>
      <c r="N39" s="60">
        <v>413742720</v>
      </c>
      <c r="O39" s="57">
        <v>0</v>
      </c>
      <c r="P39" s="60">
        <v>0</v>
      </c>
      <c r="Q39" s="60">
        <v>66711138</v>
      </c>
      <c r="R39" s="60"/>
      <c r="S39" s="60">
        <v>216597650</v>
      </c>
      <c r="T39" s="60">
        <v>80872237</v>
      </c>
      <c r="U39" s="58">
        <v>911478808</v>
      </c>
      <c r="V39" s="61">
        <v>108589350</v>
      </c>
    </row>
    <row r="40" spans="1:22" s="9" customFormat="1" ht="12.75" customHeight="1">
      <c r="A40" s="24" t="s">
        <v>25</v>
      </c>
      <c r="B40" s="54" t="s">
        <v>141</v>
      </c>
      <c r="C40" s="55" t="s">
        <v>142</v>
      </c>
      <c r="D40" s="56">
        <v>133968767</v>
      </c>
      <c r="E40" s="57">
        <v>27704696</v>
      </c>
      <c r="F40" s="57">
        <v>0</v>
      </c>
      <c r="G40" s="57">
        <v>0</v>
      </c>
      <c r="H40" s="57">
        <v>0</v>
      </c>
      <c r="I40" s="57">
        <v>2004646</v>
      </c>
      <c r="J40" s="57">
        <v>6255814</v>
      </c>
      <c r="K40" s="57">
        <v>176137951</v>
      </c>
      <c r="L40" s="58">
        <v>346071874</v>
      </c>
      <c r="M40" s="59">
        <v>33896388</v>
      </c>
      <c r="N40" s="60">
        <v>41213481</v>
      </c>
      <c r="O40" s="57">
        <v>0</v>
      </c>
      <c r="P40" s="60">
        <v>0</v>
      </c>
      <c r="Q40" s="60">
        <v>5281714</v>
      </c>
      <c r="R40" s="60"/>
      <c r="S40" s="60">
        <v>178276700</v>
      </c>
      <c r="T40" s="60">
        <v>76720026</v>
      </c>
      <c r="U40" s="58">
        <v>335388309</v>
      </c>
      <c r="V40" s="61">
        <v>66965300</v>
      </c>
    </row>
    <row r="41" spans="1:22" s="9" customFormat="1" ht="12.75" customHeight="1">
      <c r="A41" s="24" t="s">
        <v>25</v>
      </c>
      <c r="B41" s="54" t="s">
        <v>143</v>
      </c>
      <c r="C41" s="55" t="s">
        <v>144</v>
      </c>
      <c r="D41" s="56">
        <v>129727928</v>
      </c>
      <c r="E41" s="57">
        <v>50623242</v>
      </c>
      <c r="F41" s="57">
        <v>0</v>
      </c>
      <c r="G41" s="57">
        <v>0</v>
      </c>
      <c r="H41" s="57">
        <v>0</v>
      </c>
      <c r="I41" s="57">
        <v>3582463</v>
      </c>
      <c r="J41" s="57">
        <v>14194619</v>
      </c>
      <c r="K41" s="57">
        <v>122643057</v>
      </c>
      <c r="L41" s="58">
        <v>320771309</v>
      </c>
      <c r="M41" s="59">
        <v>10178256</v>
      </c>
      <c r="N41" s="60">
        <v>51481208</v>
      </c>
      <c r="O41" s="57">
        <v>0</v>
      </c>
      <c r="P41" s="60">
        <v>0</v>
      </c>
      <c r="Q41" s="60">
        <v>11490006</v>
      </c>
      <c r="R41" s="60"/>
      <c r="S41" s="60">
        <v>175165951</v>
      </c>
      <c r="T41" s="60">
        <v>28702247</v>
      </c>
      <c r="U41" s="58">
        <v>277017668</v>
      </c>
      <c r="V41" s="61">
        <v>43457050</v>
      </c>
    </row>
    <row r="42" spans="1:22" s="9" customFormat="1" ht="12.75" customHeight="1">
      <c r="A42" s="24" t="s">
        <v>25</v>
      </c>
      <c r="B42" s="54" t="s">
        <v>145</v>
      </c>
      <c r="C42" s="55" t="s">
        <v>146</v>
      </c>
      <c r="D42" s="56">
        <v>116751969</v>
      </c>
      <c r="E42" s="57">
        <v>73913548</v>
      </c>
      <c r="F42" s="57">
        <v>0</v>
      </c>
      <c r="G42" s="57">
        <v>0</v>
      </c>
      <c r="H42" s="57">
        <v>0</v>
      </c>
      <c r="I42" s="57">
        <v>715624</v>
      </c>
      <c r="J42" s="57">
        <v>6585599</v>
      </c>
      <c r="K42" s="57">
        <v>77069069</v>
      </c>
      <c r="L42" s="58">
        <v>275035809</v>
      </c>
      <c r="M42" s="59">
        <v>34412787</v>
      </c>
      <c r="N42" s="60">
        <v>123378999</v>
      </c>
      <c r="O42" s="57">
        <v>0</v>
      </c>
      <c r="P42" s="60">
        <v>0</v>
      </c>
      <c r="Q42" s="60">
        <v>20638809</v>
      </c>
      <c r="R42" s="60"/>
      <c r="S42" s="60">
        <v>73087595</v>
      </c>
      <c r="T42" s="60">
        <v>33339865</v>
      </c>
      <c r="U42" s="58">
        <v>284858055</v>
      </c>
      <c r="V42" s="61">
        <v>26757600</v>
      </c>
    </row>
    <row r="43" spans="1:22" s="9" customFormat="1" ht="12.75" customHeight="1">
      <c r="A43" s="24" t="s">
        <v>25</v>
      </c>
      <c r="B43" s="54" t="s">
        <v>147</v>
      </c>
      <c r="C43" s="55" t="s">
        <v>148</v>
      </c>
      <c r="D43" s="56">
        <v>217464492</v>
      </c>
      <c r="E43" s="57">
        <v>0</v>
      </c>
      <c r="F43" s="57">
        <v>0</v>
      </c>
      <c r="G43" s="57">
        <v>0</v>
      </c>
      <c r="H43" s="57">
        <v>0</v>
      </c>
      <c r="I43" s="57">
        <v>260496</v>
      </c>
      <c r="J43" s="57">
        <v>45921540</v>
      </c>
      <c r="K43" s="57">
        <v>171376344</v>
      </c>
      <c r="L43" s="58">
        <v>435022872</v>
      </c>
      <c r="M43" s="59">
        <v>46297260</v>
      </c>
      <c r="N43" s="60">
        <v>0</v>
      </c>
      <c r="O43" s="57">
        <v>0</v>
      </c>
      <c r="P43" s="60">
        <v>0</v>
      </c>
      <c r="Q43" s="60">
        <v>1510344</v>
      </c>
      <c r="R43" s="60"/>
      <c r="S43" s="60">
        <v>303143748</v>
      </c>
      <c r="T43" s="60">
        <v>44420364</v>
      </c>
      <c r="U43" s="58">
        <v>395371716</v>
      </c>
      <c r="V43" s="61">
        <v>101746200</v>
      </c>
    </row>
    <row r="44" spans="1:22" s="9" customFormat="1" ht="12.75" customHeight="1">
      <c r="A44" s="24" t="s">
        <v>25</v>
      </c>
      <c r="B44" s="54" t="s">
        <v>149</v>
      </c>
      <c r="C44" s="55" t="s">
        <v>150</v>
      </c>
      <c r="D44" s="56">
        <v>94525900</v>
      </c>
      <c r="E44" s="57">
        <v>0</v>
      </c>
      <c r="F44" s="57">
        <v>0</v>
      </c>
      <c r="G44" s="57">
        <v>0</v>
      </c>
      <c r="H44" s="57">
        <v>0</v>
      </c>
      <c r="I44" s="57">
        <v>348860</v>
      </c>
      <c r="J44" s="57">
        <v>5683985</v>
      </c>
      <c r="K44" s="57">
        <v>160660133</v>
      </c>
      <c r="L44" s="58">
        <v>261218878</v>
      </c>
      <c r="M44" s="59">
        <v>13000333</v>
      </c>
      <c r="N44" s="60">
        <v>0</v>
      </c>
      <c r="O44" s="57">
        <v>0</v>
      </c>
      <c r="P44" s="60">
        <v>0</v>
      </c>
      <c r="Q44" s="60">
        <v>1957489</v>
      </c>
      <c r="R44" s="60"/>
      <c r="S44" s="60">
        <v>178031269</v>
      </c>
      <c r="T44" s="60">
        <v>30603080</v>
      </c>
      <c r="U44" s="58">
        <v>223592171</v>
      </c>
      <c r="V44" s="61">
        <v>45362000</v>
      </c>
    </row>
    <row r="45" spans="1:22" s="9" customFormat="1" ht="12.75" customHeight="1">
      <c r="A45" s="24" t="s">
        <v>25</v>
      </c>
      <c r="B45" s="54" t="s">
        <v>151</v>
      </c>
      <c r="C45" s="55" t="s">
        <v>152</v>
      </c>
      <c r="D45" s="56">
        <v>217150223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3919229</v>
      </c>
      <c r="K45" s="57">
        <v>233408261</v>
      </c>
      <c r="L45" s="58">
        <v>454477713</v>
      </c>
      <c r="M45" s="59">
        <v>18690211</v>
      </c>
      <c r="N45" s="60">
        <v>0</v>
      </c>
      <c r="O45" s="57">
        <v>0</v>
      </c>
      <c r="P45" s="60">
        <v>0</v>
      </c>
      <c r="Q45" s="60">
        <v>295356</v>
      </c>
      <c r="R45" s="60"/>
      <c r="S45" s="60">
        <v>312894041</v>
      </c>
      <c r="T45" s="60">
        <v>28390049</v>
      </c>
      <c r="U45" s="58">
        <v>360269657</v>
      </c>
      <c r="V45" s="61">
        <v>66013000</v>
      </c>
    </row>
    <row r="46" spans="1:22" s="9" customFormat="1" ht="12.75" customHeight="1">
      <c r="A46" s="24" t="s">
        <v>25</v>
      </c>
      <c r="B46" s="54" t="s">
        <v>153</v>
      </c>
      <c r="C46" s="55" t="s">
        <v>154</v>
      </c>
      <c r="D46" s="56">
        <v>103128400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18512000</v>
      </c>
      <c r="K46" s="57">
        <v>167555862</v>
      </c>
      <c r="L46" s="58">
        <v>289196262</v>
      </c>
      <c r="M46" s="59">
        <v>25453104</v>
      </c>
      <c r="N46" s="60">
        <v>0</v>
      </c>
      <c r="O46" s="57">
        <v>0</v>
      </c>
      <c r="P46" s="60">
        <v>0</v>
      </c>
      <c r="Q46" s="60">
        <v>1882627</v>
      </c>
      <c r="R46" s="60"/>
      <c r="S46" s="60">
        <v>212021416</v>
      </c>
      <c r="T46" s="60">
        <v>6623485</v>
      </c>
      <c r="U46" s="58">
        <v>245980632</v>
      </c>
      <c r="V46" s="61">
        <v>68139000</v>
      </c>
    </row>
    <row r="47" spans="1:22" s="9" customFormat="1" ht="12.75" customHeight="1">
      <c r="A47" s="24" t="s">
        <v>25</v>
      </c>
      <c r="B47" s="54" t="s">
        <v>155</v>
      </c>
      <c r="C47" s="55" t="s">
        <v>156</v>
      </c>
      <c r="D47" s="56">
        <v>613935167</v>
      </c>
      <c r="E47" s="57">
        <v>420743038</v>
      </c>
      <c r="F47" s="57">
        <v>0</v>
      </c>
      <c r="G47" s="57">
        <v>0</v>
      </c>
      <c r="H47" s="57">
        <v>0</v>
      </c>
      <c r="I47" s="57">
        <v>17180689</v>
      </c>
      <c r="J47" s="57">
        <v>53248893</v>
      </c>
      <c r="K47" s="57">
        <v>396875440</v>
      </c>
      <c r="L47" s="58">
        <v>1501983227</v>
      </c>
      <c r="M47" s="59">
        <v>283080668</v>
      </c>
      <c r="N47" s="60">
        <v>609903128</v>
      </c>
      <c r="O47" s="57">
        <v>0</v>
      </c>
      <c r="P47" s="60">
        <v>0</v>
      </c>
      <c r="Q47" s="60">
        <v>75137954</v>
      </c>
      <c r="R47" s="60"/>
      <c r="S47" s="60">
        <v>399890550</v>
      </c>
      <c r="T47" s="60">
        <v>186870039</v>
      </c>
      <c r="U47" s="58">
        <v>1554882339</v>
      </c>
      <c r="V47" s="61">
        <v>131851450</v>
      </c>
    </row>
    <row r="48" spans="1:22" s="9" customFormat="1" ht="12.75" customHeight="1">
      <c r="A48" s="24" t="s">
        <v>25</v>
      </c>
      <c r="B48" s="54" t="s">
        <v>157</v>
      </c>
      <c r="C48" s="55" t="s">
        <v>158</v>
      </c>
      <c r="D48" s="56">
        <v>159005964</v>
      </c>
      <c r="E48" s="57">
        <v>52500000</v>
      </c>
      <c r="F48" s="57">
        <v>0</v>
      </c>
      <c r="G48" s="57">
        <v>0</v>
      </c>
      <c r="H48" s="57">
        <v>0</v>
      </c>
      <c r="I48" s="57">
        <v>0</v>
      </c>
      <c r="J48" s="57">
        <v>7350000</v>
      </c>
      <c r="K48" s="57">
        <v>212545692</v>
      </c>
      <c r="L48" s="58">
        <v>431401656</v>
      </c>
      <c r="M48" s="59">
        <v>56792832</v>
      </c>
      <c r="N48" s="60">
        <v>57756972</v>
      </c>
      <c r="O48" s="57">
        <v>0</v>
      </c>
      <c r="P48" s="60">
        <v>0</v>
      </c>
      <c r="Q48" s="60">
        <v>16302060</v>
      </c>
      <c r="R48" s="60"/>
      <c r="S48" s="60">
        <v>272830992</v>
      </c>
      <c r="T48" s="60">
        <v>37604016</v>
      </c>
      <c r="U48" s="58">
        <v>441286872</v>
      </c>
      <c r="V48" s="61">
        <v>121068000</v>
      </c>
    </row>
    <row r="49" spans="1:22" s="9" customFormat="1" ht="12.75" customHeight="1">
      <c r="A49" s="24" t="s">
        <v>25</v>
      </c>
      <c r="B49" s="54" t="s">
        <v>159</v>
      </c>
      <c r="C49" s="55" t="s">
        <v>160</v>
      </c>
      <c r="D49" s="56">
        <v>120597163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2184000</v>
      </c>
      <c r="K49" s="57">
        <v>249894506</v>
      </c>
      <c r="L49" s="58">
        <v>372675669</v>
      </c>
      <c r="M49" s="59">
        <v>48097355</v>
      </c>
      <c r="N49" s="60">
        <v>0</v>
      </c>
      <c r="O49" s="57">
        <v>0</v>
      </c>
      <c r="P49" s="60">
        <v>0</v>
      </c>
      <c r="Q49" s="60">
        <v>1102500</v>
      </c>
      <c r="R49" s="60"/>
      <c r="S49" s="60">
        <v>250893200</v>
      </c>
      <c r="T49" s="60">
        <v>49948189</v>
      </c>
      <c r="U49" s="58">
        <v>350041244</v>
      </c>
      <c r="V49" s="61">
        <v>87786000</v>
      </c>
    </row>
    <row r="50" spans="1:22" s="9" customFormat="1" ht="12.75" customHeight="1">
      <c r="A50" s="24" t="s">
        <v>25</v>
      </c>
      <c r="B50" s="54" t="s">
        <v>161</v>
      </c>
      <c r="C50" s="55" t="s">
        <v>162</v>
      </c>
      <c r="D50" s="56">
        <v>159314931</v>
      </c>
      <c r="E50" s="57">
        <v>42489771</v>
      </c>
      <c r="F50" s="57">
        <v>0</v>
      </c>
      <c r="G50" s="57">
        <v>0</v>
      </c>
      <c r="H50" s="57">
        <v>0</v>
      </c>
      <c r="I50" s="57">
        <v>156300</v>
      </c>
      <c r="J50" s="57">
        <v>9600000</v>
      </c>
      <c r="K50" s="57">
        <v>223480490</v>
      </c>
      <c r="L50" s="58">
        <v>435041492</v>
      </c>
      <c r="M50" s="59">
        <v>27270547</v>
      </c>
      <c r="N50" s="60">
        <v>41762545</v>
      </c>
      <c r="O50" s="57">
        <v>0</v>
      </c>
      <c r="P50" s="60">
        <v>0</v>
      </c>
      <c r="Q50" s="60">
        <v>4860849</v>
      </c>
      <c r="R50" s="60"/>
      <c r="S50" s="60">
        <v>306697000</v>
      </c>
      <c r="T50" s="60">
        <v>25661243</v>
      </c>
      <c r="U50" s="58">
        <v>406252184</v>
      </c>
      <c r="V50" s="61">
        <v>112857500</v>
      </c>
    </row>
    <row r="51" spans="1:22" s="9" customFormat="1" ht="12.75" customHeight="1">
      <c r="A51" s="24" t="s">
        <v>25</v>
      </c>
      <c r="B51" s="54" t="s">
        <v>163</v>
      </c>
      <c r="C51" s="55" t="s">
        <v>164</v>
      </c>
      <c r="D51" s="56">
        <v>103247169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1042000</v>
      </c>
      <c r="K51" s="57">
        <v>124953886</v>
      </c>
      <c r="L51" s="58">
        <v>229243055</v>
      </c>
      <c r="M51" s="59">
        <v>15189796</v>
      </c>
      <c r="N51" s="60">
        <v>0</v>
      </c>
      <c r="O51" s="57">
        <v>0</v>
      </c>
      <c r="P51" s="60">
        <v>0</v>
      </c>
      <c r="Q51" s="60">
        <v>340706</v>
      </c>
      <c r="R51" s="60"/>
      <c r="S51" s="60">
        <v>149360280</v>
      </c>
      <c r="T51" s="60">
        <v>83471793</v>
      </c>
      <c r="U51" s="58">
        <v>248362575</v>
      </c>
      <c r="V51" s="61">
        <v>54417408</v>
      </c>
    </row>
    <row r="52" spans="1:22" s="9" customFormat="1" ht="12.75" customHeight="1">
      <c r="A52" s="24" t="s">
        <v>25</v>
      </c>
      <c r="B52" s="62" t="s">
        <v>165</v>
      </c>
      <c r="C52" s="55" t="s">
        <v>166</v>
      </c>
      <c r="D52" s="56">
        <v>78183991</v>
      </c>
      <c r="E52" s="57">
        <v>37512000</v>
      </c>
      <c r="F52" s="57">
        <v>0</v>
      </c>
      <c r="G52" s="57">
        <v>0</v>
      </c>
      <c r="H52" s="57">
        <v>0</v>
      </c>
      <c r="I52" s="57">
        <v>4168000</v>
      </c>
      <c r="J52" s="57">
        <v>26050000</v>
      </c>
      <c r="K52" s="57">
        <v>81474644</v>
      </c>
      <c r="L52" s="58">
        <v>227388635</v>
      </c>
      <c r="M52" s="59">
        <v>25446476</v>
      </c>
      <c r="N52" s="60">
        <v>27666256</v>
      </c>
      <c r="O52" s="57">
        <v>13453262</v>
      </c>
      <c r="P52" s="60">
        <v>11202841</v>
      </c>
      <c r="Q52" s="60">
        <v>11510699</v>
      </c>
      <c r="R52" s="60"/>
      <c r="S52" s="60">
        <v>79986000</v>
      </c>
      <c r="T52" s="60">
        <v>10809185</v>
      </c>
      <c r="U52" s="58">
        <v>180074719</v>
      </c>
      <c r="V52" s="61">
        <v>47777000</v>
      </c>
    </row>
    <row r="53" spans="1:22" s="9" customFormat="1" ht="12.75" customHeight="1">
      <c r="A53" s="24" t="s">
        <v>25</v>
      </c>
      <c r="B53" s="54" t="s">
        <v>167</v>
      </c>
      <c r="C53" s="55" t="s">
        <v>168</v>
      </c>
      <c r="D53" s="56">
        <v>129453039</v>
      </c>
      <c r="E53" s="57">
        <v>40000000</v>
      </c>
      <c r="F53" s="57">
        <v>0</v>
      </c>
      <c r="G53" s="57">
        <v>0</v>
      </c>
      <c r="H53" s="57">
        <v>0</v>
      </c>
      <c r="I53" s="57">
        <v>62000000</v>
      </c>
      <c r="J53" s="57">
        <v>45000000</v>
      </c>
      <c r="K53" s="57">
        <v>123057001</v>
      </c>
      <c r="L53" s="58">
        <v>399510040</v>
      </c>
      <c r="M53" s="59">
        <v>42000000</v>
      </c>
      <c r="N53" s="60">
        <v>80000000</v>
      </c>
      <c r="O53" s="57">
        <v>46000000</v>
      </c>
      <c r="P53" s="60">
        <v>23000000</v>
      </c>
      <c r="Q53" s="60">
        <v>16700000</v>
      </c>
      <c r="R53" s="60"/>
      <c r="S53" s="60">
        <v>98700000</v>
      </c>
      <c r="T53" s="60">
        <v>22450000</v>
      </c>
      <c r="U53" s="58">
        <v>328850000</v>
      </c>
      <c r="V53" s="61">
        <v>56000000</v>
      </c>
    </row>
    <row r="54" spans="1:22" s="9" customFormat="1" ht="12.75" customHeight="1">
      <c r="A54" s="24" t="s">
        <v>25</v>
      </c>
      <c r="B54" s="54" t="s">
        <v>169</v>
      </c>
      <c r="C54" s="55" t="s">
        <v>170</v>
      </c>
      <c r="D54" s="56">
        <v>96403552</v>
      </c>
      <c r="E54" s="57">
        <v>29948228</v>
      </c>
      <c r="F54" s="57">
        <v>0</v>
      </c>
      <c r="G54" s="57">
        <v>0</v>
      </c>
      <c r="H54" s="57">
        <v>0</v>
      </c>
      <c r="I54" s="57">
        <v>8820000</v>
      </c>
      <c r="J54" s="57">
        <v>36767094</v>
      </c>
      <c r="K54" s="57">
        <v>70191561</v>
      </c>
      <c r="L54" s="58">
        <v>242130435</v>
      </c>
      <c r="M54" s="59">
        <v>10164025</v>
      </c>
      <c r="N54" s="60">
        <v>32318886</v>
      </c>
      <c r="O54" s="57">
        <v>44616183</v>
      </c>
      <c r="P54" s="60">
        <v>9800180</v>
      </c>
      <c r="Q54" s="60">
        <v>5443463</v>
      </c>
      <c r="R54" s="60"/>
      <c r="S54" s="60">
        <v>84272000</v>
      </c>
      <c r="T54" s="60">
        <v>58078360</v>
      </c>
      <c r="U54" s="58">
        <v>244693097</v>
      </c>
      <c r="V54" s="61">
        <v>57579000</v>
      </c>
    </row>
    <row r="55" spans="1:22" s="9" customFormat="1" ht="12.75" customHeight="1">
      <c r="A55" s="24" t="s">
        <v>25</v>
      </c>
      <c r="B55" s="54" t="s">
        <v>171</v>
      </c>
      <c r="C55" s="55" t="s">
        <v>172</v>
      </c>
      <c r="D55" s="56">
        <v>132585624</v>
      </c>
      <c r="E55" s="57">
        <v>63005339</v>
      </c>
      <c r="F55" s="57">
        <v>0</v>
      </c>
      <c r="G55" s="57">
        <v>0</v>
      </c>
      <c r="H55" s="57">
        <v>0</v>
      </c>
      <c r="I55" s="57">
        <v>568932</v>
      </c>
      <c r="J55" s="57">
        <v>162557132</v>
      </c>
      <c r="K55" s="57">
        <v>101884334</v>
      </c>
      <c r="L55" s="58">
        <v>460601361</v>
      </c>
      <c r="M55" s="59">
        <v>73284019</v>
      </c>
      <c r="N55" s="60">
        <v>88155270</v>
      </c>
      <c r="O55" s="57">
        <v>38981720</v>
      </c>
      <c r="P55" s="60">
        <v>20969827</v>
      </c>
      <c r="Q55" s="60">
        <v>15041090</v>
      </c>
      <c r="R55" s="60"/>
      <c r="S55" s="60">
        <v>143599000</v>
      </c>
      <c r="T55" s="60">
        <v>8240558</v>
      </c>
      <c r="U55" s="58">
        <v>388271484</v>
      </c>
      <c r="V55" s="61">
        <v>43833000</v>
      </c>
    </row>
    <row r="56" spans="1:22" s="9" customFormat="1" ht="12.75" customHeight="1">
      <c r="A56" s="24" t="s">
        <v>25</v>
      </c>
      <c r="B56" s="54" t="s">
        <v>173</v>
      </c>
      <c r="C56" s="55" t="s">
        <v>174</v>
      </c>
      <c r="D56" s="56">
        <v>68650920</v>
      </c>
      <c r="E56" s="57">
        <v>10550000</v>
      </c>
      <c r="F56" s="57">
        <v>0</v>
      </c>
      <c r="G56" s="57">
        <v>0</v>
      </c>
      <c r="H56" s="57">
        <v>0</v>
      </c>
      <c r="I56" s="57">
        <v>1</v>
      </c>
      <c r="J56" s="57">
        <v>17739512</v>
      </c>
      <c r="K56" s="57">
        <v>44996003</v>
      </c>
      <c r="L56" s="58">
        <v>141936436</v>
      </c>
      <c r="M56" s="59">
        <v>10994488</v>
      </c>
      <c r="N56" s="60">
        <v>13462822</v>
      </c>
      <c r="O56" s="57">
        <v>2736889</v>
      </c>
      <c r="P56" s="60">
        <v>16429913</v>
      </c>
      <c r="Q56" s="60">
        <v>10857101</v>
      </c>
      <c r="R56" s="60"/>
      <c r="S56" s="60">
        <v>64878361</v>
      </c>
      <c r="T56" s="60">
        <v>22045031</v>
      </c>
      <c r="U56" s="58">
        <v>141404605</v>
      </c>
      <c r="V56" s="61">
        <v>64755413</v>
      </c>
    </row>
    <row r="57" spans="1:22" s="9" customFormat="1" ht="12.75" customHeight="1">
      <c r="A57" s="24" t="s">
        <v>25</v>
      </c>
      <c r="B57" s="54" t="s">
        <v>175</v>
      </c>
      <c r="C57" s="55" t="s">
        <v>176</v>
      </c>
      <c r="D57" s="56">
        <v>85637041</v>
      </c>
      <c r="E57" s="57">
        <v>52535465</v>
      </c>
      <c r="F57" s="57">
        <v>0</v>
      </c>
      <c r="G57" s="57">
        <v>0</v>
      </c>
      <c r="H57" s="57">
        <v>0</v>
      </c>
      <c r="I57" s="57">
        <v>1802000</v>
      </c>
      <c r="J57" s="57">
        <v>13000000</v>
      </c>
      <c r="K57" s="57">
        <v>62976408</v>
      </c>
      <c r="L57" s="58">
        <v>215950914</v>
      </c>
      <c r="M57" s="59">
        <v>26444880</v>
      </c>
      <c r="N57" s="60">
        <v>49752425</v>
      </c>
      <c r="O57" s="57">
        <v>5227873</v>
      </c>
      <c r="P57" s="60">
        <v>6294386</v>
      </c>
      <c r="Q57" s="60">
        <v>3636012</v>
      </c>
      <c r="R57" s="60"/>
      <c r="S57" s="60">
        <v>88042000</v>
      </c>
      <c r="T57" s="60">
        <v>3700890</v>
      </c>
      <c r="U57" s="58">
        <v>183098466</v>
      </c>
      <c r="V57" s="61">
        <v>30532000</v>
      </c>
    </row>
    <row r="58" spans="1:22" s="9" customFormat="1" ht="12.75" customHeight="1">
      <c r="A58" s="24" t="s">
        <v>25</v>
      </c>
      <c r="B58" s="54" t="s">
        <v>63</v>
      </c>
      <c r="C58" s="55" t="s">
        <v>64</v>
      </c>
      <c r="D58" s="56">
        <v>979783628</v>
      </c>
      <c r="E58" s="57">
        <v>537109680</v>
      </c>
      <c r="F58" s="57">
        <v>0</v>
      </c>
      <c r="G58" s="57">
        <v>0</v>
      </c>
      <c r="H58" s="57">
        <v>0</v>
      </c>
      <c r="I58" s="57">
        <v>216676548</v>
      </c>
      <c r="J58" s="57">
        <v>224720000</v>
      </c>
      <c r="K58" s="57">
        <v>1309804197</v>
      </c>
      <c r="L58" s="58">
        <v>3268094053</v>
      </c>
      <c r="M58" s="59">
        <v>448650594</v>
      </c>
      <c r="N58" s="60">
        <v>880448239</v>
      </c>
      <c r="O58" s="57">
        <v>427792413</v>
      </c>
      <c r="P58" s="60">
        <v>185842309</v>
      </c>
      <c r="Q58" s="60">
        <v>124284451</v>
      </c>
      <c r="R58" s="60"/>
      <c r="S58" s="60">
        <v>597825000</v>
      </c>
      <c r="T58" s="60">
        <v>715336582</v>
      </c>
      <c r="U58" s="58">
        <v>3380179588</v>
      </c>
      <c r="V58" s="61">
        <v>172429000</v>
      </c>
    </row>
    <row r="59" spans="1:22" s="9" customFormat="1" ht="12.75" customHeight="1">
      <c r="A59" s="24" t="s">
        <v>25</v>
      </c>
      <c r="B59" s="54" t="s">
        <v>177</v>
      </c>
      <c r="C59" s="55" t="s">
        <v>178</v>
      </c>
      <c r="D59" s="56">
        <v>190478131</v>
      </c>
      <c r="E59" s="57">
        <v>89545801</v>
      </c>
      <c r="F59" s="57">
        <v>0</v>
      </c>
      <c r="G59" s="57">
        <v>0</v>
      </c>
      <c r="H59" s="57">
        <v>0</v>
      </c>
      <c r="I59" s="57">
        <v>12516081</v>
      </c>
      <c r="J59" s="57">
        <v>87381006</v>
      </c>
      <c r="K59" s="57">
        <v>178922582</v>
      </c>
      <c r="L59" s="58">
        <v>558843601</v>
      </c>
      <c r="M59" s="59">
        <v>28663998</v>
      </c>
      <c r="N59" s="60">
        <v>152748752</v>
      </c>
      <c r="O59" s="57">
        <v>71176999</v>
      </c>
      <c r="P59" s="60">
        <v>68609000</v>
      </c>
      <c r="Q59" s="60">
        <v>31805067</v>
      </c>
      <c r="R59" s="60"/>
      <c r="S59" s="60">
        <v>151137810</v>
      </c>
      <c r="T59" s="60">
        <v>72551436</v>
      </c>
      <c r="U59" s="58">
        <v>576693062</v>
      </c>
      <c r="V59" s="61">
        <v>45903099</v>
      </c>
    </row>
    <row r="60" spans="1:22" s="9" customFormat="1" ht="12.75" customHeight="1">
      <c r="A60" s="24" t="s">
        <v>25</v>
      </c>
      <c r="B60" s="54" t="s">
        <v>179</v>
      </c>
      <c r="C60" s="55" t="s">
        <v>180</v>
      </c>
      <c r="D60" s="56">
        <v>276566724</v>
      </c>
      <c r="E60" s="57">
        <v>101260500</v>
      </c>
      <c r="F60" s="57">
        <v>0</v>
      </c>
      <c r="G60" s="57">
        <v>0</v>
      </c>
      <c r="H60" s="57">
        <v>0</v>
      </c>
      <c r="I60" s="57">
        <v>4179996</v>
      </c>
      <c r="J60" s="57">
        <v>62700000</v>
      </c>
      <c r="K60" s="57">
        <v>218600940</v>
      </c>
      <c r="L60" s="58">
        <v>663308160</v>
      </c>
      <c r="M60" s="59">
        <v>73632792</v>
      </c>
      <c r="N60" s="60">
        <v>95060844</v>
      </c>
      <c r="O60" s="57">
        <v>67497108</v>
      </c>
      <c r="P60" s="60">
        <v>38842908</v>
      </c>
      <c r="Q60" s="60">
        <v>50458248</v>
      </c>
      <c r="R60" s="60"/>
      <c r="S60" s="60">
        <v>226459644</v>
      </c>
      <c r="T60" s="60">
        <v>50385732</v>
      </c>
      <c r="U60" s="58">
        <v>602337276</v>
      </c>
      <c r="V60" s="61">
        <v>198149772</v>
      </c>
    </row>
    <row r="61" spans="1:22" s="9" customFormat="1" ht="12.75" customHeight="1">
      <c r="A61" s="24" t="s">
        <v>25</v>
      </c>
      <c r="B61" s="54" t="s">
        <v>181</v>
      </c>
      <c r="C61" s="55" t="s">
        <v>182</v>
      </c>
      <c r="D61" s="56">
        <v>329819159</v>
      </c>
      <c r="E61" s="57">
        <v>185908500</v>
      </c>
      <c r="F61" s="57">
        <v>0</v>
      </c>
      <c r="G61" s="57">
        <v>0</v>
      </c>
      <c r="H61" s="57">
        <v>0</v>
      </c>
      <c r="I61" s="57">
        <v>9000000</v>
      </c>
      <c r="J61" s="57">
        <v>108887110</v>
      </c>
      <c r="K61" s="57">
        <v>187176313</v>
      </c>
      <c r="L61" s="58">
        <v>820791082</v>
      </c>
      <c r="M61" s="59">
        <v>172778050</v>
      </c>
      <c r="N61" s="60">
        <v>248430180</v>
      </c>
      <c r="O61" s="57">
        <v>82135160</v>
      </c>
      <c r="P61" s="60">
        <v>65496954</v>
      </c>
      <c r="Q61" s="60">
        <v>56520109</v>
      </c>
      <c r="R61" s="60"/>
      <c r="S61" s="60">
        <v>201633000</v>
      </c>
      <c r="T61" s="60">
        <v>59569228</v>
      </c>
      <c r="U61" s="58">
        <v>886562681</v>
      </c>
      <c r="V61" s="61">
        <v>69195000</v>
      </c>
    </row>
    <row r="62" spans="1:22" s="9" customFormat="1" ht="12.75" customHeight="1">
      <c r="A62" s="24" t="s">
        <v>25</v>
      </c>
      <c r="B62" s="54" t="s">
        <v>183</v>
      </c>
      <c r="C62" s="55" t="s">
        <v>184</v>
      </c>
      <c r="D62" s="56">
        <v>150204216</v>
      </c>
      <c r="E62" s="57">
        <v>74531167</v>
      </c>
      <c r="F62" s="57">
        <v>0</v>
      </c>
      <c r="G62" s="57">
        <v>0</v>
      </c>
      <c r="H62" s="57">
        <v>0</v>
      </c>
      <c r="I62" s="57">
        <v>7513148</v>
      </c>
      <c r="J62" s="57">
        <v>55765444</v>
      </c>
      <c r="K62" s="57">
        <v>142977183</v>
      </c>
      <c r="L62" s="58">
        <v>430991158</v>
      </c>
      <c r="M62" s="59">
        <v>13693050</v>
      </c>
      <c r="N62" s="60">
        <v>80234062</v>
      </c>
      <c r="O62" s="57">
        <v>58416302</v>
      </c>
      <c r="P62" s="60">
        <v>28069575</v>
      </c>
      <c r="Q62" s="60">
        <v>26460000</v>
      </c>
      <c r="R62" s="60"/>
      <c r="S62" s="60">
        <v>118040000</v>
      </c>
      <c r="T62" s="60">
        <v>84042808</v>
      </c>
      <c r="U62" s="58">
        <v>408955797</v>
      </c>
      <c r="V62" s="61">
        <v>54707999</v>
      </c>
    </row>
    <row r="63" spans="1:22" s="9" customFormat="1" ht="12.75" customHeight="1">
      <c r="A63" s="24" t="s">
        <v>25</v>
      </c>
      <c r="B63" s="54" t="s">
        <v>185</v>
      </c>
      <c r="C63" s="55" t="s">
        <v>186</v>
      </c>
      <c r="D63" s="56">
        <v>670154459</v>
      </c>
      <c r="E63" s="57">
        <v>725404269</v>
      </c>
      <c r="F63" s="57">
        <v>0</v>
      </c>
      <c r="G63" s="57">
        <v>0</v>
      </c>
      <c r="H63" s="57">
        <v>0</v>
      </c>
      <c r="I63" s="57">
        <v>159147578</v>
      </c>
      <c r="J63" s="57">
        <v>295184504</v>
      </c>
      <c r="K63" s="57">
        <v>744066120</v>
      </c>
      <c r="L63" s="58">
        <v>2593956930</v>
      </c>
      <c r="M63" s="59">
        <v>196843135</v>
      </c>
      <c r="N63" s="60">
        <v>374440169</v>
      </c>
      <c r="O63" s="57">
        <v>101748979</v>
      </c>
      <c r="P63" s="60">
        <v>59578728</v>
      </c>
      <c r="Q63" s="60">
        <v>55987057</v>
      </c>
      <c r="R63" s="60"/>
      <c r="S63" s="60">
        <v>708706000</v>
      </c>
      <c r="T63" s="60">
        <v>437108215</v>
      </c>
      <c r="U63" s="58">
        <v>1934412283</v>
      </c>
      <c r="V63" s="61">
        <v>238848998</v>
      </c>
    </row>
    <row r="64" spans="1:22" s="9" customFormat="1" ht="12.75" customHeight="1">
      <c r="A64" s="24" t="s">
        <v>25</v>
      </c>
      <c r="B64" s="54" t="s">
        <v>187</v>
      </c>
      <c r="C64" s="55" t="s">
        <v>188</v>
      </c>
      <c r="D64" s="56">
        <v>85588655</v>
      </c>
      <c r="E64" s="57">
        <v>13040866</v>
      </c>
      <c r="F64" s="57">
        <v>0</v>
      </c>
      <c r="G64" s="57">
        <v>0</v>
      </c>
      <c r="H64" s="57">
        <v>0</v>
      </c>
      <c r="I64" s="57">
        <v>3265077</v>
      </c>
      <c r="J64" s="57">
        <v>15443302</v>
      </c>
      <c r="K64" s="57">
        <v>58205151</v>
      </c>
      <c r="L64" s="58">
        <v>175543051</v>
      </c>
      <c r="M64" s="59">
        <v>13541651</v>
      </c>
      <c r="N64" s="60">
        <v>15616663</v>
      </c>
      <c r="O64" s="57">
        <v>9880850</v>
      </c>
      <c r="P64" s="60">
        <v>9707226</v>
      </c>
      <c r="Q64" s="60">
        <v>9514152</v>
      </c>
      <c r="R64" s="60"/>
      <c r="S64" s="60">
        <v>91171998</v>
      </c>
      <c r="T64" s="60">
        <v>25312708</v>
      </c>
      <c r="U64" s="58">
        <v>174745248</v>
      </c>
      <c r="V64" s="61">
        <v>42847000</v>
      </c>
    </row>
    <row r="65" spans="1:22" s="9" customFormat="1" ht="12.75" customHeight="1">
      <c r="A65" s="24" t="s">
        <v>25</v>
      </c>
      <c r="B65" s="54" t="s">
        <v>189</v>
      </c>
      <c r="C65" s="55" t="s">
        <v>190</v>
      </c>
      <c r="D65" s="56">
        <v>138414741</v>
      </c>
      <c r="E65" s="57">
        <v>57310000</v>
      </c>
      <c r="F65" s="57">
        <v>0</v>
      </c>
      <c r="G65" s="57">
        <v>0</v>
      </c>
      <c r="H65" s="57">
        <v>0</v>
      </c>
      <c r="I65" s="57">
        <v>8899288</v>
      </c>
      <c r="J65" s="57">
        <v>57310005</v>
      </c>
      <c r="K65" s="57">
        <v>64824792</v>
      </c>
      <c r="L65" s="58">
        <v>326758826</v>
      </c>
      <c r="M65" s="59">
        <v>24132522</v>
      </c>
      <c r="N65" s="60">
        <v>77876612</v>
      </c>
      <c r="O65" s="57">
        <v>43229603</v>
      </c>
      <c r="P65" s="60">
        <v>34667575</v>
      </c>
      <c r="Q65" s="60">
        <v>24000382</v>
      </c>
      <c r="R65" s="60"/>
      <c r="S65" s="60">
        <v>101308934</v>
      </c>
      <c r="T65" s="60">
        <v>44285584</v>
      </c>
      <c r="U65" s="58">
        <v>349501212</v>
      </c>
      <c r="V65" s="61">
        <v>37396339</v>
      </c>
    </row>
    <row r="66" spans="1:22" s="9" customFormat="1" ht="12.75" customHeight="1">
      <c r="A66" s="24" t="s">
        <v>25</v>
      </c>
      <c r="B66" s="54" t="s">
        <v>191</v>
      </c>
      <c r="C66" s="55" t="s">
        <v>192</v>
      </c>
      <c r="D66" s="56">
        <v>357394474</v>
      </c>
      <c r="E66" s="57">
        <v>331171344</v>
      </c>
      <c r="F66" s="57">
        <v>0</v>
      </c>
      <c r="G66" s="57">
        <v>0</v>
      </c>
      <c r="H66" s="57">
        <v>0</v>
      </c>
      <c r="I66" s="57">
        <v>3764800</v>
      </c>
      <c r="J66" s="57">
        <v>99316184</v>
      </c>
      <c r="K66" s="57">
        <v>247999243</v>
      </c>
      <c r="L66" s="58">
        <v>1039646045</v>
      </c>
      <c r="M66" s="59">
        <v>87792444</v>
      </c>
      <c r="N66" s="60">
        <v>395841608</v>
      </c>
      <c r="O66" s="57">
        <v>167647453</v>
      </c>
      <c r="P66" s="60">
        <v>57940056</v>
      </c>
      <c r="Q66" s="60">
        <v>41594316</v>
      </c>
      <c r="R66" s="60"/>
      <c r="S66" s="60">
        <v>245574160</v>
      </c>
      <c r="T66" s="60">
        <v>64131067</v>
      </c>
      <c r="U66" s="58">
        <v>1060521104</v>
      </c>
      <c r="V66" s="61">
        <v>61189440</v>
      </c>
    </row>
    <row r="67" spans="1:22" s="9" customFormat="1" ht="12.75" customHeight="1">
      <c r="A67" s="24" t="s">
        <v>25</v>
      </c>
      <c r="B67" s="54" t="s">
        <v>193</v>
      </c>
      <c r="C67" s="55" t="s">
        <v>194</v>
      </c>
      <c r="D67" s="56">
        <v>286566997</v>
      </c>
      <c r="E67" s="57">
        <v>321036024</v>
      </c>
      <c r="F67" s="57">
        <v>0</v>
      </c>
      <c r="G67" s="57">
        <v>0</v>
      </c>
      <c r="H67" s="57">
        <v>0</v>
      </c>
      <c r="I67" s="57">
        <v>19219781</v>
      </c>
      <c r="J67" s="57">
        <v>116068919</v>
      </c>
      <c r="K67" s="57">
        <v>199254443</v>
      </c>
      <c r="L67" s="58">
        <v>942146164</v>
      </c>
      <c r="M67" s="59">
        <v>107404598</v>
      </c>
      <c r="N67" s="60">
        <v>355468826</v>
      </c>
      <c r="O67" s="57">
        <v>82392299</v>
      </c>
      <c r="P67" s="60">
        <v>58677896</v>
      </c>
      <c r="Q67" s="60">
        <v>47714896</v>
      </c>
      <c r="R67" s="60"/>
      <c r="S67" s="60">
        <v>234123100</v>
      </c>
      <c r="T67" s="60">
        <v>51601307</v>
      </c>
      <c r="U67" s="58">
        <v>937382922</v>
      </c>
      <c r="V67" s="61">
        <v>131686900</v>
      </c>
    </row>
    <row r="68" spans="1:22" s="9" customFormat="1" ht="12.75" customHeight="1">
      <c r="A68" s="24" t="s">
        <v>25</v>
      </c>
      <c r="B68" s="54" t="s">
        <v>195</v>
      </c>
      <c r="C68" s="55" t="s">
        <v>196</v>
      </c>
      <c r="D68" s="56">
        <v>460781130</v>
      </c>
      <c r="E68" s="57">
        <v>363153130</v>
      </c>
      <c r="F68" s="57">
        <v>0</v>
      </c>
      <c r="G68" s="57">
        <v>0</v>
      </c>
      <c r="H68" s="57">
        <v>0</v>
      </c>
      <c r="I68" s="57">
        <v>8032290</v>
      </c>
      <c r="J68" s="57">
        <v>263436930</v>
      </c>
      <c r="K68" s="57">
        <v>490019940</v>
      </c>
      <c r="L68" s="58">
        <v>1585423420</v>
      </c>
      <c r="M68" s="59">
        <v>217212150</v>
      </c>
      <c r="N68" s="60">
        <v>377456590</v>
      </c>
      <c r="O68" s="57">
        <v>535812820</v>
      </c>
      <c r="P68" s="60">
        <v>84451570</v>
      </c>
      <c r="Q68" s="60">
        <v>44221320</v>
      </c>
      <c r="R68" s="60"/>
      <c r="S68" s="60">
        <v>238211800</v>
      </c>
      <c r="T68" s="60">
        <v>88350050</v>
      </c>
      <c r="U68" s="58">
        <v>1585716300</v>
      </c>
      <c r="V68" s="61">
        <v>85534200</v>
      </c>
    </row>
    <row r="69" spans="1:22" s="9" customFormat="1" ht="12.75" customHeight="1">
      <c r="A69" s="24" t="s">
        <v>25</v>
      </c>
      <c r="B69" s="54" t="s">
        <v>197</v>
      </c>
      <c r="C69" s="55" t="s">
        <v>198</v>
      </c>
      <c r="D69" s="56">
        <v>116372597</v>
      </c>
      <c r="E69" s="57">
        <v>6000000</v>
      </c>
      <c r="F69" s="57">
        <v>0</v>
      </c>
      <c r="G69" s="57">
        <v>0</v>
      </c>
      <c r="H69" s="57">
        <v>0</v>
      </c>
      <c r="I69" s="57">
        <v>10420000</v>
      </c>
      <c r="J69" s="57">
        <v>10420000</v>
      </c>
      <c r="K69" s="57">
        <v>99876587</v>
      </c>
      <c r="L69" s="58">
        <v>243089184</v>
      </c>
      <c r="M69" s="59">
        <v>22692092</v>
      </c>
      <c r="N69" s="60">
        <v>35100</v>
      </c>
      <c r="O69" s="57">
        <v>37266134</v>
      </c>
      <c r="P69" s="60">
        <v>22412311</v>
      </c>
      <c r="Q69" s="60">
        <v>16340673</v>
      </c>
      <c r="R69" s="60"/>
      <c r="S69" s="60">
        <v>116458000</v>
      </c>
      <c r="T69" s="60">
        <v>36155875</v>
      </c>
      <c r="U69" s="58">
        <v>251360185</v>
      </c>
      <c r="V69" s="61">
        <v>57089000</v>
      </c>
    </row>
    <row r="70" spans="1:22" s="9" customFormat="1" ht="12.75" customHeight="1">
      <c r="A70" s="24" t="s">
        <v>25</v>
      </c>
      <c r="B70" s="54" t="s">
        <v>65</v>
      </c>
      <c r="C70" s="55" t="s">
        <v>66</v>
      </c>
      <c r="D70" s="56">
        <v>1463819332</v>
      </c>
      <c r="E70" s="57">
        <v>2184791056</v>
      </c>
      <c r="F70" s="57">
        <v>0</v>
      </c>
      <c r="G70" s="57">
        <v>0</v>
      </c>
      <c r="H70" s="57">
        <v>0</v>
      </c>
      <c r="I70" s="57">
        <v>0</v>
      </c>
      <c r="J70" s="57">
        <v>1665885894</v>
      </c>
      <c r="K70" s="57">
        <v>1801045378</v>
      </c>
      <c r="L70" s="58">
        <v>7115541660</v>
      </c>
      <c r="M70" s="59">
        <v>1063116700</v>
      </c>
      <c r="N70" s="60">
        <v>3270553812</v>
      </c>
      <c r="O70" s="57">
        <v>1014048303</v>
      </c>
      <c r="P70" s="60">
        <v>329109535</v>
      </c>
      <c r="Q70" s="60">
        <v>187958021</v>
      </c>
      <c r="R70" s="60"/>
      <c r="S70" s="60">
        <v>1017189198</v>
      </c>
      <c r="T70" s="60">
        <v>382812492</v>
      </c>
      <c r="U70" s="58">
        <v>7264788061</v>
      </c>
      <c r="V70" s="61">
        <v>204497600</v>
      </c>
    </row>
    <row r="71" spans="1:22" s="9" customFormat="1" ht="12.75" customHeight="1">
      <c r="A71" s="24" t="s">
        <v>25</v>
      </c>
      <c r="B71" s="54" t="s">
        <v>199</v>
      </c>
      <c r="C71" s="55" t="s">
        <v>200</v>
      </c>
      <c r="D71" s="56">
        <v>399558891</v>
      </c>
      <c r="E71" s="57">
        <v>427272282</v>
      </c>
      <c r="F71" s="57">
        <v>0</v>
      </c>
      <c r="G71" s="57">
        <v>0</v>
      </c>
      <c r="H71" s="57">
        <v>0</v>
      </c>
      <c r="I71" s="57">
        <v>15410846</v>
      </c>
      <c r="J71" s="57">
        <v>109150099</v>
      </c>
      <c r="K71" s="57">
        <v>551520054</v>
      </c>
      <c r="L71" s="58">
        <v>1502912172</v>
      </c>
      <c r="M71" s="59">
        <v>290366787</v>
      </c>
      <c r="N71" s="60">
        <v>510233053</v>
      </c>
      <c r="O71" s="57">
        <v>272813309</v>
      </c>
      <c r="P71" s="60">
        <v>55169433</v>
      </c>
      <c r="Q71" s="60">
        <v>55579195</v>
      </c>
      <c r="R71" s="60"/>
      <c r="S71" s="60">
        <v>162926016</v>
      </c>
      <c r="T71" s="60">
        <v>106880749</v>
      </c>
      <c r="U71" s="58">
        <v>1453968542</v>
      </c>
      <c r="V71" s="61">
        <v>82577550</v>
      </c>
    </row>
    <row r="72" spans="1:22" s="9" customFormat="1" ht="12.75" customHeight="1">
      <c r="A72" s="24" t="s">
        <v>25</v>
      </c>
      <c r="B72" s="54" t="s">
        <v>201</v>
      </c>
      <c r="C72" s="55" t="s">
        <v>202</v>
      </c>
      <c r="D72" s="56">
        <v>242540010</v>
      </c>
      <c r="E72" s="57">
        <v>348989110</v>
      </c>
      <c r="F72" s="57">
        <v>0</v>
      </c>
      <c r="G72" s="57">
        <v>0</v>
      </c>
      <c r="H72" s="57">
        <v>0</v>
      </c>
      <c r="I72" s="57">
        <v>3258880</v>
      </c>
      <c r="J72" s="57">
        <v>191210440</v>
      </c>
      <c r="K72" s="57">
        <v>316608304</v>
      </c>
      <c r="L72" s="58">
        <v>1102606744</v>
      </c>
      <c r="M72" s="59">
        <v>152950060</v>
      </c>
      <c r="N72" s="60">
        <v>445794700</v>
      </c>
      <c r="O72" s="57">
        <v>172055150</v>
      </c>
      <c r="P72" s="60">
        <v>35658930</v>
      </c>
      <c r="Q72" s="60">
        <v>37670050</v>
      </c>
      <c r="R72" s="60"/>
      <c r="S72" s="60">
        <v>191083940</v>
      </c>
      <c r="T72" s="60">
        <v>84117150</v>
      </c>
      <c r="U72" s="58">
        <v>1119329980</v>
      </c>
      <c r="V72" s="61">
        <v>80072000</v>
      </c>
    </row>
    <row r="73" spans="1:22" s="9" customFormat="1" ht="12.75" customHeight="1">
      <c r="A73" s="24" t="s">
        <v>25</v>
      </c>
      <c r="B73" s="62" t="s">
        <v>67</v>
      </c>
      <c r="C73" s="55" t="s">
        <v>68</v>
      </c>
      <c r="D73" s="56">
        <v>1014183497</v>
      </c>
      <c r="E73" s="57">
        <v>1050400983</v>
      </c>
      <c r="F73" s="57">
        <v>0</v>
      </c>
      <c r="G73" s="57">
        <v>0</v>
      </c>
      <c r="H73" s="57">
        <v>0</v>
      </c>
      <c r="I73" s="57">
        <v>57260074</v>
      </c>
      <c r="J73" s="57">
        <v>141339771</v>
      </c>
      <c r="K73" s="57">
        <v>1207269579</v>
      </c>
      <c r="L73" s="58">
        <v>3470453904</v>
      </c>
      <c r="M73" s="59">
        <v>531639402</v>
      </c>
      <c r="N73" s="60">
        <v>1235169924</v>
      </c>
      <c r="O73" s="57">
        <v>421425522</v>
      </c>
      <c r="P73" s="60">
        <v>252454804</v>
      </c>
      <c r="Q73" s="60">
        <v>113496298</v>
      </c>
      <c r="R73" s="60"/>
      <c r="S73" s="60">
        <v>541895126</v>
      </c>
      <c r="T73" s="60">
        <v>255516203</v>
      </c>
      <c r="U73" s="58">
        <v>3351597279</v>
      </c>
      <c r="V73" s="61">
        <v>211227040</v>
      </c>
    </row>
    <row r="74" spans="1:22" s="9" customFormat="1" ht="12.75" customHeight="1">
      <c r="A74" s="24" t="s">
        <v>25</v>
      </c>
      <c r="B74" s="54" t="s">
        <v>203</v>
      </c>
      <c r="C74" s="55" t="s">
        <v>204</v>
      </c>
      <c r="D74" s="56">
        <v>439075437</v>
      </c>
      <c r="E74" s="57">
        <v>412388766</v>
      </c>
      <c r="F74" s="57">
        <v>0</v>
      </c>
      <c r="G74" s="57">
        <v>0</v>
      </c>
      <c r="H74" s="57">
        <v>0</v>
      </c>
      <c r="I74" s="57">
        <v>39063658</v>
      </c>
      <c r="J74" s="57">
        <v>511313761</v>
      </c>
      <c r="K74" s="57">
        <v>632135960</v>
      </c>
      <c r="L74" s="58">
        <v>2033977582</v>
      </c>
      <c r="M74" s="59">
        <v>633656006</v>
      </c>
      <c r="N74" s="60">
        <v>283191616</v>
      </c>
      <c r="O74" s="57">
        <v>413874870</v>
      </c>
      <c r="P74" s="60">
        <v>76332041</v>
      </c>
      <c r="Q74" s="60">
        <v>90352763</v>
      </c>
      <c r="R74" s="60"/>
      <c r="S74" s="60">
        <v>237911650</v>
      </c>
      <c r="T74" s="60">
        <v>284038565</v>
      </c>
      <c r="U74" s="58">
        <v>2019357511</v>
      </c>
      <c r="V74" s="61">
        <v>159284600</v>
      </c>
    </row>
    <row r="75" spans="1:22" s="9" customFormat="1" ht="12.75" customHeight="1">
      <c r="A75" s="24" t="s">
        <v>25</v>
      </c>
      <c r="B75" s="54" t="s">
        <v>205</v>
      </c>
      <c r="C75" s="55" t="s">
        <v>206</v>
      </c>
      <c r="D75" s="56">
        <v>628944315</v>
      </c>
      <c r="E75" s="57">
        <v>612918647</v>
      </c>
      <c r="F75" s="57">
        <v>0</v>
      </c>
      <c r="G75" s="57">
        <v>0</v>
      </c>
      <c r="H75" s="57">
        <v>0</v>
      </c>
      <c r="I75" s="57">
        <v>46524635</v>
      </c>
      <c r="J75" s="57">
        <v>235331169</v>
      </c>
      <c r="K75" s="57">
        <v>755725614</v>
      </c>
      <c r="L75" s="58">
        <v>2279444380</v>
      </c>
      <c r="M75" s="59">
        <v>352270000</v>
      </c>
      <c r="N75" s="60">
        <v>846618379</v>
      </c>
      <c r="O75" s="57">
        <v>381261852</v>
      </c>
      <c r="P75" s="60">
        <v>90337000</v>
      </c>
      <c r="Q75" s="60">
        <v>101124000</v>
      </c>
      <c r="R75" s="60"/>
      <c r="S75" s="60">
        <v>379270851</v>
      </c>
      <c r="T75" s="60">
        <v>139144128</v>
      </c>
      <c r="U75" s="58">
        <v>2290026210</v>
      </c>
      <c r="V75" s="61">
        <v>141425000</v>
      </c>
    </row>
    <row r="76" spans="1:22" s="9" customFormat="1" ht="12.75" customHeight="1">
      <c r="A76" s="24" t="s">
        <v>25</v>
      </c>
      <c r="B76" s="54" t="s">
        <v>207</v>
      </c>
      <c r="C76" s="55" t="s">
        <v>208</v>
      </c>
      <c r="D76" s="56">
        <v>169536249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2761605</v>
      </c>
      <c r="K76" s="57">
        <v>163778759</v>
      </c>
      <c r="L76" s="58">
        <v>336076613</v>
      </c>
      <c r="M76" s="59">
        <v>109145530</v>
      </c>
      <c r="N76" s="60">
        <v>0</v>
      </c>
      <c r="O76" s="57">
        <v>0</v>
      </c>
      <c r="P76" s="60">
        <v>0</v>
      </c>
      <c r="Q76" s="60">
        <v>10183503</v>
      </c>
      <c r="R76" s="60"/>
      <c r="S76" s="60">
        <v>169157500</v>
      </c>
      <c r="T76" s="60">
        <v>29614459</v>
      </c>
      <c r="U76" s="58">
        <v>318100992</v>
      </c>
      <c r="V76" s="61">
        <v>32898500</v>
      </c>
    </row>
    <row r="77" spans="1:22" s="9" customFormat="1" ht="12.75" customHeight="1">
      <c r="A77" s="24" t="s">
        <v>25</v>
      </c>
      <c r="B77" s="54" t="s">
        <v>209</v>
      </c>
      <c r="C77" s="55" t="s">
        <v>210</v>
      </c>
      <c r="D77" s="56">
        <v>103942303</v>
      </c>
      <c r="E77" s="57">
        <v>0</v>
      </c>
      <c r="F77" s="57">
        <v>0</v>
      </c>
      <c r="G77" s="57">
        <v>0</v>
      </c>
      <c r="H77" s="57">
        <v>0</v>
      </c>
      <c r="I77" s="57">
        <v>34240</v>
      </c>
      <c r="J77" s="57">
        <v>4280000</v>
      </c>
      <c r="K77" s="57">
        <v>120765486</v>
      </c>
      <c r="L77" s="58">
        <v>229022029</v>
      </c>
      <c r="M77" s="59">
        <v>7813121</v>
      </c>
      <c r="N77" s="60">
        <v>0</v>
      </c>
      <c r="O77" s="57">
        <v>0</v>
      </c>
      <c r="P77" s="60">
        <v>0</v>
      </c>
      <c r="Q77" s="60">
        <v>25440</v>
      </c>
      <c r="R77" s="60"/>
      <c r="S77" s="60">
        <v>162104599</v>
      </c>
      <c r="T77" s="60">
        <v>7763440</v>
      </c>
      <c r="U77" s="58">
        <v>177706600</v>
      </c>
      <c r="V77" s="61">
        <v>36624400</v>
      </c>
    </row>
    <row r="78" spans="1:22" s="9" customFormat="1" ht="12.75" customHeight="1">
      <c r="A78" s="24" t="s">
        <v>25</v>
      </c>
      <c r="B78" s="54" t="s">
        <v>211</v>
      </c>
      <c r="C78" s="55" t="s">
        <v>212</v>
      </c>
      <c r="D78" s="56">
        <v>99248352</v>
      </c>
      <c r="E78" s="57">
        <v>41301248</v>
      </c>
      <c r="F78" s="57">
        <v>0</v>
      </c>
      <c r="G78" s="57">
        <v>0</v>
      </c>
      <c r="H78" s="57">
        <v>0</v>
      </c>
      <c r="I78" s="57">
        <v>250380</v>
      </c>
      <c r="J78" s="57">
        <v>2610000</v>
      </c>
      <c r="K78" s="57">
        <v>104040552</v>
      </c>
      <c r="L78" s="58">
        <v>247450532</v>
      </c>
      <c r="M78" s="59">
        <v>24658622</v>
      </c>
      <c r="N78" s="60">
        <v>41607176</v>
      </c>
      <c r="O78" s="57">
        <v>0</v>
      </c>
      <c r="P78" s="60">
        <v>0</v>
      </c>
      <c r="Q78" s="60">
        <v>2856492</v>
      </c>
      <c r="R78" s="60"/>
      <c r="S78" s="60">
        <v>115343604</v>
      </c>
      <c r="T78" s="60">
        <v>25565652</v>
      </c>
      <c r="U78" s="58">
        <v>210031546</v>
      </c>
      <c r="V78" s="61">
        <v>26163000</v>
      </c>
    </row>
    <row r="79" spans="1:22" s="9" customFormat="1" ht="12.75" customHeight="1">
      <c r="A79" s="24" t="s">
        <v>25</v>
      </c>
      <c r="B79" s="54" t="s">
        <v>213</v>
      </c>
      <c r="C79" s="55" t="s">
        <v>214</v>
      </c>
      <c r="D79" s="56">
        <v>436246530</v>
      </c>
      <c r="E79" s="57">
        <v>147329025</v>
      </c>
      <c r="F79" s="57">
        <v>0</v>
      </c>
      <c r="G79" s="57">
        <v>0</v>
      </c>
      <c r="H79" s="57">
        <v>0</v>
      </c>
      <c r="I79" s="57">
        <v>6554632</v>
      </c>
      <c r="J79" s="57">
        <v>10022400</v>
      </c>
      <c r="K79" s="57">
        <v>383253375</v>
      </c>
      <c r="L79" s="58">
        <v>983405962</v>
      </c>
      <c r="M79" s="59">
        <v>495311004</v>
      </c>
      <c r="N79" s="60">
        <v>194246268</v>
      </c>
      <c r="O79" s="57">
        <v>0</v>
      </c>
      <c r="P79" s="60">
        <v>0</v>
      </c>
      <c r="Q79" s="60">
        <v>71419988</v>
      </c>
      <c r="R79" s="60"/>
      <c r="S79" s="60">
        <v>320734002</v>
      </c>
      <c r="T79" s="60">
        <v>78522732</v>
      </c>
      <c r="U79" s="58">
        <v>1160233994</v>
      </c>
      <c r="V79" s="61">
        <v>70743000</v>
      </c>
    </row>
    <row r="80" spans="1:22" s="9" customFormat="1" ht="12.75" customHeight="1">
      <c r="A80" s="24" t="s">
        <v>25</v>
      </c>
      <c r="B80" s="54" t="s">
        <v>215</v>
      </c>
      <c r="C80" s="55" t="s">
        <v>216</v>
      </c>
      <c r="D80" s="56">
        <v>94518974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1030000</v>
      </c>
      <c r="K80" s="57">
        <v>97326420</v>
      </c>
      <c r="L80" s="58">
        <v>192875394</v>
      </c>
      <c r="M80" s="59">
        <v>48257094</v>
      </c>
      <c r="N80" s="60">
        <v>0</v>
      </c>
      <c r="O80" s="57">
        <v>0</v>
      </c>
      <c r="P80" s="60">
        <v>0</v>
      </c>
      <c r="Q80" s="60">
        <v>2914900</v>
      </c>
      <c r="R80" s="60"/>
      <c r="S80" s="60">
        <v>131792620</v>
      </c>
      <c r="T80" s="60">
        <v>10908730</v>
      </c>
      <c r="U80" s="58">
        <v>193873344</v>
      </c>
      <c r="V80" s="61">
        <v>29846310</v>
      </c>
    </row>
    <row r="81" spans="1:22" s="9" customFormat="1" ht="12.75" customHeight="1">
      <c r="A81" s="24" t="s">
        <v>25</v>
      </c>
      <c r="B81" s="54" t="s">
        <v>217</v>
      </c>
      <c r="C81" s="55" t="s">
        <v>218</v>
      </c>
      <c r="D81" s="56">
        <v>142745338</v>
      </c>
      <c r="E81" s="57">
        <v>158540065</v>
      </c>
      <c r="F81" s="57">
        <v>0</v>
      </c>
      <c r="G81" s="57">
        <v>0</v>
      </c>
      <c r="H81" s="57">
        <v>0</v>
      </c>
      <c r="I81" s="57">
        <v>2916522</v>
      </c>
      <c r="J81" s="57">
        <v>19361742</v>
      </c>
      <c r="K81" s="57">
        <v>179449925</v>
      </c>
      <c r="L81" s="58">
        <v>503013592</v>
      </c>
      <c r="M81" s="59">
        <v>234596837</v>
      </c>
      <c r="N81" s="60">
        <v>131724283</v>
      </c>
      <c r="O81" s="57">
        <v>0</v>
      </c>
      <c r="P81" s="60">
        <v>0</v>
      </c>
      <c r="Q81" s="60">
        <v>8815267</v>
      </c>
      <c r="R81" s="60"/>
      <c r="S81" s="60">
        <v>100422798</v>
      </c>
      <c r="T81" s="60">
        <v>28610109</v>
      </c>
      <c r="U81" s="58">
        <v>504169294</v>
      </c>
      <c r="V81" s="61">
        <v>24525200</v>
      </c>
    </row>
    <row r="82" spans="1:22" s="9" customFormat="1" ht="12.75" customHeight="1">
      <c r="A82" s="24" t="s">
        <v>25</v>
      </c>
      <c r="B82" s="54" t="s">
        <v>219</v>
      </c>
      <c r="C82" s="55" t="s">
        <v>220</v>
      </c>
      <c r="D82" s="56">
        <v>56097157</v>
      </c>
      <c r="E82" s="57">
        <v>81119000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37440149</v>
      </c>
      <c r="L82" s="58">
        <v>174656306</v>
      </c>
      <c r="M82" s="59">
        <v>19417300</v>
      </c>
      <c r="N82" s="60">
        <v>84291994</v>
      </c>
      <c r="O82" s="57">
        <v>0</v>
      </c>
      <c r="P82" s="60">
        <v>0</v>
      </c>
      <c r="Q82" s="60">
        <v>4239000</v>
      </c>
      <c r="R82" s="60"/>
      <c r="S82" s="60">
        <v>46432000</v>
      </c>
      <c r="T82" s="60">
        <v>21174939</v>
      </c>
      <c r="U82" s="58">
        <v>175555233</v>
      </c>
      <c r="V82" s="61">
        <v>13114000</v>
      </c>
    </row>
    <row r="83" spans="1:22" s="9" customFormat="1" ht="12.75" customHeight="1">
      <c r="A83" s="24" t="s">
        <v>25</v>
      </c>
      <c r="B83" s="54" t="s">
        <v>221</v>
      </c>
      <c r="C83" s="55" t="s">
        <v>222</v>
      </c>
      <c r="D83" s="56">
        <v>39476461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2065719</v>
      </c>
      <c r="K83" s="57">
        <v>31978217</v>
      </c>
      <c r="L83" s="58">
        <v>73520397</v>
      </c>
      <c r="M83" s="59">
        <v>7945072</v>
      </c>
      <c r="N83" s="60">
        <v>0</v>
      </c>
      <c r="O83" s="57">
        <v>0</v>
      </c>
      <c r="P83" s="60">
        <v>0</v>
      </c>
      <c r="Q83" s="60">
        <v>91902</v>
      </c>
      <c r="R83" s="60"/>
      <c r="S83" s="60">
        <v>52096000</v>
      </c>
      <c r="T83" s="60">
        <v>2009662</v>
      </c>
      <c r="U83" s="58">
        <v>62142636</v>
      </c>
      <c r="V83" s="61">
        <v>12753000</v>
      </c>
    </row>
    <row r="84" spans="1:22" s="9" customFormat="1" ht="12.75" customHeight="1">
      <c r="A84" s="24" t="s">
        <v>25</v>
      </c>
      <c r="B84" s="54" t="s">
        <v>69</v>
      </c>
      <c r="C84" s="55" t="s">
        <v>70</v>
      </c>
      <c r="D84" s="56">
        <v>1671924951</v>
      </c>
      <c r="E84" s="57">
        <v>2449680193</v>
      </c>
      <c r="F84" s="57">
        <v>0</v>
      </c>
      <c r="G84" s="57">
        <v>0</v>
      </c>
      <c r="H84" s="57">
        <v>0</v>
      </c>
      <c r="I84" s="57">
        <v>36669377</v>
      </c>
      <c r="J84" s="57">
        <v>200000000</v>
      </c>
      <c r="K84" s="57">
        <v>2292732887</v>
      </c>
      <c r="L84" s="58">
        <v>6651007408</v>
      </c>
      <c r="M84" s="59">
        <v>1400661290</v>
      </c>
      <c r="N84" s="60">
        <v>3317321780</v>
      </c>
      <c r="O84" s="57">
        <v>827342631</v>
      </c>
      <c r="P84" s="60">
        <v>169652100</v>
      </c>
      <c r="Q84" s="60">
        <v>129824525</v>
      </c>
      <c r="R84" s="60"/>
      <c r="S84" s="60">
        <v>696906045</v>
      </c>
      <c r="T84" s="60">
        <v>442783271</v>
      </c>
      <c r="U84" s="58">
        <v>6984491642</v>
      </c>
      <c r="V84" s="61">
        <v>328615855</v>
      </c>
    </row>
    <row r="85" spans="1:22" s="9" customFormat="1" ht="12.75" customHeight="1">
      <c r="A85" s="24" t="s">
        <v>25</v>
      </c>
      <c r="B85" s="54" t="s">
        <v>223</v>
      </c>
      <c r="C85" s="55" t="s">
        <v>224</v>
      </c>
      <c r="D85" s="56">
        <v>54194643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3579753</v>
      </c>
      <c r="K85" s="57">
        <v>77913654</v>
      </c>
      <c r="L85" s="58">
        <v>135688050</v>
      </c>
      <c r="M85" s="59">
        <v>21375231</v>
      </c>
      <c r="N85" s="60">
        <v>0</v>
      </c>
      <c r="O85" s="57">
        <v>0</v>
      </c>
      <c r="P85" s="60">
        <v>0</v>
      </c>
      <c r="Q85" s="60">
        <v>620552</v>
      </c>
      <c r="R85" s="60"/>
      <c r="S85" s="60">
        <v>87642680</v>
      </c>
      <c r="T85" s="60">
        <v>15184177</v>
      </c>
      <c r="U85" s="58">
        <v>124822640</v>
      </c>
      <c r="V85" s="61">
        <v>17781000</v>
      </c>
    </row>
    <row r="86" spans="1:22" s="9" customFormat="1" ht="12.75" customHeight="1">
      <c r="A86" s="24" t="s">
        <v>25</v>
      </c>
      <c r="B86" s="54" t="s">
        <v>225</v>
      </c>
      <c r="C86" s="55" t="s">
        <v>226</v>
      </c>
      <c r="D86" s="56">
        <v>68320308</v>
      </c>
      <c r="E86" s="57">
        <v>0</v>
      </c>
      <c r="F86" s="57">
        <v>0</v>
      </c>
      <c r="G86" s="57">
        <v>0</v>
      </c>
      <c r="H86" s="57">
        <v>0</v>
      </c>
      <c r="I86" s="57">
        <v>207228</v>
      </c>
      <c r="J86" s="57">
        <v>4162152</v>
      </c>
      <c r="K86" s="57">
        <v>73577700</v>
      </c>
      <c r="L86" s="58">
        <v>146267388</v>
      </c>
      <c r="M86" s="59">
        <v>20283336</v>
      </c>
      <c r="N86" s="60">
        <v>0</v>
      </c>
      <c r="O86" s="57">
        <v>0</v>
      </c>
      <c r="P86" s="60">
        <v>0</v>
      </c>
      <c r="Q86" s="60">
        <v>614940</v>
      </c>
      <c r="R86" s="60"/>
      <c r="S86" s="60">
        <v>89018028</v>
      </c>
      <c r="T86" s="60">
        <v>13417496</v>
      </c>
      <c r="U86" s="58">
        <v>123333800</v>
      </c>
      <c r="V86" s="61">
        <v>26485452</v>
      </c>
    </row>
    <row r="87" spans="1:22" s="9" customFormat="1" ht="12.75" customHeight="1">
      <c r="A87" s="24" t="s">
        <v>25</v>
      </c>
      <c r="B87" s="54" t="s">
        <v>227</v>
      </c>
      <c r="C87" s="55" t="s">
        <v>228</v>
      </c>
      <c r="D87" s="56">
        <v>120011051</v>
      </c>
      <c r="E87" s="57">
        <v>0</v>
      </c>
      <c r="F87" s="57">
        <v>0</v>
      </c>
      <c r="G87" s="57">
        <v>0</v>
      </c>
      <c r="H87" s="57">
        <v>0</v>
      </c>
      <c r="I87" s="57">
        <v>398782</v>
      </c>
      <c r="J87" s="57">
        <v>12699135</v>
      </c>
      <c r="K87" s="57">
        <v>87380455</v>
      </c>
      <c r="L87" s="58">
        <v>220489423</v>
      </c>
      <c r="M87" s="59">
        <v>32366994</v>
      </c>
      <c r="N87" s="60">
        <v>0</v>
      </c>
      <c r="O87" s="57">
        <v>0</v>
      </c>
      <c r="P87" s="60">
        <v>0</v>
      </c>
      <c r="Q87" s="60">
        <v>3188423</v>
      </c>
      <c r="R87" s="60"/>
      <c r="S87" s="60">
        <v>148614000</v>
      </c>
      <c r="T87" s="60">
        <v>18242869</v>
      </c>
      <c r="U87" s="58">
        <v>202412286</v>
      </c>
      <c r="V87" s="61">
        <v>31891000</v>
      </c>
    </row>
    <row r="88" spans="1:22" s="9" customFormat="1" ht="12.75" customHeight="1">
      <c r="A88" s="24" t="s">
        <v>25</v>
      </c>
      <c r="B88" s="54" t="s">
        <v>229</v>
      </c>
      <c r="C88" s="55" t="s">
        <v>230</v>
      </c>
      <c r="D88" s="56">
        <v>190633777</v>
      </c>
      <c r="E88" s="57">
        <v>216445720</v>
      </c>
      <c r="F88" s="57">
        <v>0</v>
      </c>
      <c r="G88" s="57">
        <v>0</v>
      </c>
      <c r="H88" s="57">
        <v>0</v>
      </c>
      <c r="I88" s="57">
        <v>1359080</v>
      </c>
      <c r="J88" s="57">
        <v>81033357</v>
      </c>
      <c r="K88" s="57">
        <v>164772561</v>
      </c>
      <c r="L88" s="58">
        <v>654244495</v>
      </c>
      <c r="M88" s="59">
        <v>110174806</v>
      </c>
      <c r="N88" s="60">
        <v>296228463</v>
      </c>
      <c r="O88" s="57">
        <v>0</v>
      </c>
      <c r="P88" s="60">
        <v>0</v>
      </c>
      <c r="Q88" s="60">
        <v>9151083</v>
      </c>
      <c r="R88" s="60"/>
      <c r="S88" s="60">
        <v>219121815</v>
      </c>
      <c r="T88" s="60">
        <v>86256383</v>
      </c>
      <c r="U88" s="58">
        <v>720932550</v>
      </c>
      <c r="V88" s="61">
        <v>49733185</v>
      </c>
    </row>
    <row r="89" spans="1:22" s="9" customFormat="1" ht="12.75" customHeight="1">
      <c r="A89" s="24" t="s">
        <v>25</v>
      </c>
      <c r="B89" s="54" t="s">
        <v>231</v>
      </c>
      <c r="C89" s="55" t="s">
        <v>232</v>
      </c>
      <c r="D89" s="56">
        <v>412847236</v>
      </c>
      <c r="E89" s="57">
        <v>365337468</v>
      </c>
      <c r="F89" s="57">
        <v>0</v>
      </c>
      <c r="G89" s="57">
        <v>0</v>
      </c>
      <c r="H89" s="57">
        <v>0</v>
      </c>
      <c r="I89" s="57">
        <v>468492</v>
      </c>
      <c r="J89" s="57">
        <v>108906024</v>
      </c>
      <c r="K89" s="57">
        <v>354671448</v>
      </c>
      <c r="L89" s="58">
        <v>1242230668</v>
      </c>
      <c r="M89" s="59">
        <v>232436446</v>
      </c>
      <c r="N89" s="60">
        <v>470166603</v>
      </c>
      <c r="O89" s="57">
        <v>0</v>
      </c>
      <c r="P89" s="60">
        <v>0</v>
      </c>
      <c r="Q89" s="60">
        <v>30349624</v>
      </c>
      <c r="R89" s="60"/>
      <c r="S89" s="60">
        <v>290566006</v>
      </c>
      <c r="T89" s="60">
        <v>81094620</v>
      </c>
      <c r="U89" s="58">
        <v>1104613299</v>
      </c>
      <c r="V89" s="61">
        <v>82429000</v>
      </c>
    </row>
    <row r="90" spans="1:22" s="9" customFormat="1" ht="12.75" customHeight="1">
      <c r="A90" s="24" t="s">
        <v>25</v>
      </c>
      <c r="B90" s="54" t="s">
        <v>233</v>
      </c>
      <c r="C90" s="55" t="s">
        <v>234</v>
      </c>
      <c r="D90" s="56">
        <v>148061960</v>
      </c>
      <c r="E90" s="57">
        <v>146365884</v>
      </c>
      <c r="F90" s="57">
        <v>0</v>
      </c>
      <c r="G90" s="57">
        <v>0</v>
      </c>
      <c r="H90" s="57">
        <v>0</v>
      </c>
      <c r="I90" s="57">
        <v>0</v>
      </c>
      <c r="J90" s="57">
        <v>8273345</v>
      </c>
      <c r="K90" s="57">
        <v>100694462</v>
      </c>
      <c r="L90" s="58">
        <v>403395651</v>
      </c>
      <c r="M90" s="59">
        <v>99915318</v>
      </c>
      <c r="N90" s="60">
        <v>141312700</v>
      </c>
      <c r="O90" s="57">
        <v>0</v>
      </c>
      <c r="P90" s="60">
        <v>0</v>
      </c>
      <c r="Q90" s="60">
        <v>24257546</v>
      </c>
      <c r="R90" s="60"/>
      <c r="S90" s="60">
        <v>74345000</v>
      </c>
      <c r="T90" s="60">
        <v>54271485</v>
      </c>
      <c r="U90" s="58">
        <v>394102049</v>
      </c>
      <c r="V90" s="61">
        <v>16782000</v>
      </c>
    </row>
    <row r="91" spans="1:22" s="9" customFormat="1" ht="12.75" customHeight="1">
      <c r="A91" s="24" t="s">
        <v>25</v>
      </c>
      <c r="B91" s="54" t="s">
        <v>235</v>
      </c>
      <c r="C91" s="55" t="s">
        <v>236</v>
      </c>
      <c r="D91" s="56">
        <v>139852092</v>
      </c>
      <c r="E91" s="57">
        <v>23000000</v>
      </c>
      <c r="F91" s="57">
        <v>0</v>
      </c>
      <c r="G91" s="57">
        <v>0</v>
      </c>
      <c r="H91" s="57">
        <v>0</v>
      </c>
      <c r="I91" s="57">
        <v>0</v>
      </c>
      <c r="J91" s="57">
        <v>6800000</v>
      </c>
      <c r="K91" s="57">
        <v>74884673</v>
      </c>
      <c r="L91" s="58">
        <v>244536765</v>
      </c>
      <c r="M91" s="59">
        <v>45263928</v>
      </c>
      <c r="N91" s="60">
        <v>25234568</v>
      </c>
      <c r="O91" s="57">
        <v>0</v>
      </c>
      <c r="P91" s="60">
        <v>0</v>
      </c>
      <c r="Q91" s="60">
        <v>2428278</v>
      </c>
      <c r="R91" s="60"/>
      <c r="S91" s="60">
        <v>163845004</v>
      </c>
      <c r="T91" s="60">
        <v>9987131</v>
      </c>
      <c r="U91" s="58">
        <v>246758909</v>
      </c>
      <c r="V91" s="61">
        <v>49231000</v>
      </c>
    </row>
    <row r="92" spans="1:22" s="9" customFormat="1" ht="12.75" customHeight="1">
      <c r="A92" s="24" t="s">
        <v>25</v>
      </c>
      <c r="B92" s="54" t="s">
        <v>237</v>
      </c>
      <c r="C92" s="55" t="s">
        <v>238</v>
      </c>
      <c r="D92" s="56">
        <v>96697461</v>
      </c>
      <c r="E92" s="57">
        <v>0</v>
      </c>
      <c r="F92" s="57">
        <v>0</v>
      </c>
      <c r="G92" s="57">
        <v>0</v>
      </c>
      <c r="H92" s="57">
        <v>0</v>
      </c>
      <c r="I92" s="57">
        <v>770371</v>
      </c>
      <c r="J92" s="57">
        <v>1041996</v>
      </c>
      <c r="K92" s="57">
        <v>175643226</v>
      </c>
      <c r="L92" s="58">
        <v>274153054</v>
      </c>
      <c r="M92" s="59">
        <v>19399238</v>
      </c>
      <c r="N92" s="60">
        <v>0</v>
      </c>
      <c r="O92" s="57">
        <v>0</v>
      </c>
      <c r="P92" s="60">
        <v>0</v>
      </c>
      <c r="Q92" s="60">
        <v>561966</v>
      </c>
      <c r="R92" s="60"/>
      <c r="S92" s="60">
        <v>207725000</v>
      </c>
      <c r="T92" s="60">
        <v>5342076</v>
      </c>
      <c r="U92" s="58">
        <v>233028280</v>
      </c>
      <c r="V92" s="61">
        <v>42413000</v>
      </c>
    </row>
    <row r="93" spans="1:22" s="9" customFormat="1" ht="12.75" customHeight="1">
      <c r="A93" s="24" t="s">
        <v>25</v>
      </c>
      <c r="B93" s="54" t="s">
        <v>239</v>
      </c>
      <c r="C93" s="55" t="s">
        <v>240</v>
      </c>
      <c r="D93" s="56">
        <v>149186543</v>
      </c>
      <c r="E93" s="57">
        <v>76666111</v>
      </c>
      <c r="F93" s="57">
        <v>0</v>
      </c>
      <c r="G93" s="57">
        <v>0</v>
      </c>
      <c r="H93" s="57">
        <v>0</v>
      </c>
      <c r="I93" s="57">
        <v>312600</v>
      </c>
      <c r="J93" s="57">
        <v>17428447</v>
      </c>
      <c r="K93" s="57">
        <v>111122049</v>
      </c>
      <c r="L93" s="58">
        <v>354715750</v>
      </c>
      <c r="M93" s="59">
        <v>48756374</v>
      </c>
      <c r="N93" s="60">
        <v>99854249</v>
      </c>
      <c r="O93" s="57">
        <v>0</v>
      </c>
      <c r="P93" s="60">
        <v>0</v>
      </c>
      <c r="Q93" s="60">
        <v>8389491</v>
      </c>
      <c r="R93" s="60"/>
      <c r="S93" s="60">
        <v>160176000</v>
      </c>
      <c r="T93" s="60">
        <v>7354365</v>
      </c>
      <c r="U93" s="58">
        <v>324530479</v>
      </c>
      <c r="V93" s="61">
        <v>40905638</v>
      </c>
    </row>
    <row r="94" spans="1:22" s="9" customFormat="1" ht="12.75" customHeight="1">
      <c r="A94" s="24" t="s">
        <v>25</v>
      </c>
      <c r="B94" s="62" t="s">
        <v>71</v>
      </c>
      <c r="C94" s="55" t="s">
        <v>72</v>
      </c>
      <c r="D94" s="56">
        <v>620538186</v>
      </c>
      <c r="E94" s="57">
        <v>649065642</v>
      </c>
      <c r="F94" s="57">
        <v>0</v>
      </c>
      <c r="G94" s="57">
        <v>0</v>
      </c>
      <c r="H94" s="57">
        <v>0</v>
      </c>
      <c r="I94" s="57">
        <v>41423874</v>
      </c>
      <c r="J94" s="57">
        <v>294877552</v>
      </c>
      <c r="K94" s="57">
        <v>969098654</v>
      </c>
      <c r="L94" s="58">
        <v>2575003908</v>
      </c>
      <c r="M94" s="59">
        <v>380547550</v>
      </c>
      <c r="N94" s="60">
        <v>827369578</v>
      </c>
      <c r="O94" s="57">
        <v>203605162</v>
      </c>
      <c r="P94" s="60">
        <v>125400244</v>
      </c>
      <c r="Q94" s="60">
        <v>100380883</v>
      </c>
      <c r="R94" s="60"/>
      <c r="S94" s="60">
        <v>633135500</v>
      </c>
      <c r="T94" s="60">
        <v>39550018</v>
      </c>
      <c r="U94" s="58">
        <v>2309988935</v>
      </c>
      <c r="V94" s="61">
        <v>134449500</v>
      </c>
    </row>
    <row r="95" spans="1:22" s="9" customFormat="1" ht="12.75" customHeight="1">
      <c r="A95" s="24" t="s">
        <v>25</v>
      </c>
      <c r="B95" s="54" t="s">
        <v>241</v>
      </c>
      <c r="C95" s="55" t="s">
        <v>242</v>
      </c>
      <c r="D95" s="56">
        <v>45065088</v>
      </c>
      <c r="E95" s="57">
        <v>18356436</v>
      </c>
      <c r="F95" s="57">
        <v>0</v>
      </c>
      <c r="G95" s="57">
        <v>0</v>
      </c>
      <c r="H95" s="57">
        <v>0</v>
      </c>
      <c r="I95" s="57">
        <v>18340</v>
      </c>
      <c r="J95" s="57">
        <v>1746111</v>
      </c>
      <c r="K95" s="57">
        <v>40598510</v>
      </c>
      <c r="L95" s="58">
        <v>105784485</v>
      </c>
      <c r="M95" s="59">
        <v>34582714</v>
      </c>
      <c r="N95" s="60">
        <v>20550440</v>
      </c>
      <c r="O95" s="57">
        <v>0</v>
      </c>
      <c r="P95" s="60">
        <v>0</v>
      </c>
      <c r="Q95" s="60">
        <v>1872592</v>
      </c>
      <c r="R95" s="60"/>
      <c r="S95" s="60">
        <v>39838700</v>
      </c>
      <c r="T95" s="60">
        <v>14542649</v>
      </c>
      <c r="U95" s="58">
        <v>111387095</v>
      </c>
      <c r="V95" s="61">
        <v>16010000</v>
      </c>
    </row>
    <row r="96" spans="1:22" s="9" customFormat="1" ht="12.75" customHeight="1">
      <c r="A96" s="24" t="s">
        <v>25</v>
      </c>
      <c r="B96" s="54" t="s">
        <v>243</v>
      </c>
      <c r="C96" s="55" t="s">
        <v>244</v>
      </c>
      <c r="D96" s="56">
        <v>45305388</v>
      </c>
      <c r="E96" s="57">
        <v>0</v>
      </c>
      <c r="F96" s="57">
        <v>0</v>
      </c>
      <c r="G96" s="57">
        <v>0</v>
      </c>
      <c r="H96" s="57">
        <v>0</v>
      </c>
      <c r="I96" s="57">
        <v>4260780</v>
      </c>
      <c r="J96" s="57">
        <v>0</v>
      </c>
      <c r="K96" s="57">
        <v>110937525</v>
      </c>
      <c r="L96" s="58">
        <v>160503693</v>
      </c>
      <c r="M96" s="59">
        <v>30116435</v>
      </c>
      <c r="N96" s="60">
        <v>0</v>
      </c>
      <c r="O96" s="57">
        <v>0</v>
      </c>
      <c r="P96" s="60">
        <v>0</v>
      </c>
      <c r="Q96" s="60">
        <v>1296600</v>
      </c>
      <c r="R96" s="60"/>
      <c r="S96" s="60">
        <v>101297348</v>
      </c>
      <c r="T96" s="60">
        <v>19419336</v>
      </c>
      <c r="U96" s="58">
        <v>152129719</v>
      </c>
      <c r="V96" s="61">
        <v>30794004</v>
      </c>
    </row>
    <row r="97" spans="1:22" s="9" customFormat="1" ht="12.75" customHeight="1">
      <c r="A97" s="24" t="s">
        <v>25</v>
      </c>
      <c r="B97" s="54" t="s">
        <v>245</v>
      </c>
      <c r="C97" s="55" t="s">
        <v>246</v>
      </c>
      <c r="D97" s="56">
        <v>78078680</v>
      </c>
      <c r="E97" s="57">
        <v>31856280</v>
      </c>
      <c r="F97" s="57">
        <v>0</v>
      </c>
      <c r="G97" s="57">
        <v>0</v>
      </c>
      <c r="H97" s="57">
        <v>0</v>
      </c>
      <c r="I97" s="57">
        <v>0</v>
      </c>
      <c r="J97" s="57">
        <v>8352000</v>
      </c>
      <c r="K97" s="57">
        <v>53378981</v>
      </c>
      <c r="L97" s="58">
        <v>171665941</v>
      </c>
      <c r="M97" s="59">
        <v>30623466</v>
      </c>
      <c r="N97" s="60">
        <v>34802330</v>
      </c>
      <c r="O97" s="57">
        <v>0</v>
      </c>
      <c r="P97" s="60">
        <v>0</v>
      </c>
      <c r="Q97" s="60">
        <v>4347216</v>
      </c>
      <c r="R97" s="60"/>
      <c r="S97" s="60">
        <v>93692736</v>
      </c>
      <c r="T97" s="60">
        <v>11878333</v>
      </c>
      <c r="U97" s="58">
        <v>175344081</v>
      </c>
      <c r="V97" s="61">
        <v>47342268</v>
      </c>
    </row>
    <row r="98" spans="1:22" s="9" customFormat="1" ht="12.75" customHeight="1">
      <c r="A98" s="24" t="s">
        <v>25</v>
      </c>
      <c r="B98" s="54" t="s">
        <v>247</v>
      </c>
      <c r="C98" s="55" t="s">
        <v>248</v>
      </c>
      <c r="D98" s="56">
        <v>119199235</v>
      </c>
      <c r="E98" s="57">
        <v>49421519</v>
      </c>
      <c r="F98" s="57">
        <v>0</v>
      </c>
      <c r="G98" s="57">
        <v>0</v>
      </c>
      <c r="H98" s="57">
        <v>0</v>
      </c>
      <c r="I98" s="57">
        <v>1126730</v>
      </c>
      <c r="J98" s="57">
        <v>8810527</v>
      </c>
      <c r="K98" s="57">
        <v>115064686</v>
      </c>
      <c r="L98" s="58">
        <v>293622697</v>
      </c>
      <c r="M98" s="59">
        <v>63929951</v>
      </c>
      <c r="N98" s="60">
        <v>58964088</v>
      </c>
      <c r="O98" s="57">
        <v>0</v>
      </c>
      <c r="P98" s="60">
        <v>0</v>
      </c>
      <c r="Q98" s="60">
        <v>12597905</v>
      </c>
      <c r="R98" s="60"/>
      <c r="S98" s="60">
        <v>171895450</v>
      </c>
      <c r="T98" s="60">
        <v>26086498</v>
      </c>
      <c r="U98" s="58">
        <v>333473892</v>
      </c>
      <c r="V98" s="61">
        <v>27105650</v>
      </c>
    </row>
    <row r="99" spans="1:22" s="9" customFormat="1" ht="12.75" customHeight="1">
      <c r="A99" s="24" t="s">
        <v>25</v>
      </c>
      <c r="B99" s="54" t="s">
        <v>249</v>
      </c>
      <c r="C99" s="55" t="s">
        <v>250</v>
      </c>
      <c r="D99" s="56">
        <v>192227735</v>
      </c>
      <c r="E99" s="57">
        <v>253354812</v>
      </c>
      <c r="F99" s="57">
        <v>0</v>
      </c>
      <c r="G99" s="57">
        <v>0</v>
      </c>
      <c r="H99" s="57">
        <v>0</v>
      </c>
      <c r="I99" s="57">
        <v>0</v>
      </c>
      <c r="J99" s="57">
        <v>12240220</v>
      </c>
      <c r="K99" s="57">
        <v>159629753</v>
      </c>
      <c r="L99" s="58">
        <v>617452520</v>
      </c>
      <c r="M99" s="59">
        <v>86832432</v>
      </c>
      <c r="N99" s="60">
        <v>228639396</v>
      </c>
      <c r="O99" s="57">
        <v>43346340</v>
      </c>
      <c r="P99" s="60">
        <v>28898544</v>
      </c>
      <c r="Q99" s="60">
        <v>24100764</v>
      </c>
      <c r="R99" s="60"/>
      <c r="S99" s="60">
        <v>188044100</v>
      </c>
      <c r="T99" s="60">
        <v>35076396</v>
      </c>
      <c r="U99" s="58">
        <v>634937972</v>
      </c>
      <c r="V99" s="61">
        <v>49977896</v>
      </c>
    </row>
    <row r="100" spans="1:22" s="9" customFormat="1" ht="12.75" customHeight="1">
      <c r="A100" s="24" t="s">
        <v>25</v>
      </c>
      <c r="B100" s="54" t="s">
        <v>251</v>
      </c>
      <c r="C100" s="55" t="s">
        <v>252</v>
      </c>
      <c r="D100" s="56">
        <v>127975516</v>
      </c>
      <c r="E100" s="57">
        <v>0</v>
      </c>
      <c r="F100" s="57">
        <v>0</v>
      </c>
      <c r="G100" s="57">
        <v>0</v>
      </c>
      <c r="H100" s="57">
        <v>0</v>
      </c>
      <c r="I100" s="57">
        <v>937800</v>
      </c>
      <c r="J100" s="57">
        <v>2084000</v>
      </c>
      <c r="K100" s="57">
        <v>90084202</v>
      </c>
      <c r="L100" s="58">
        <v>221081518</v>
      </c>
      <c r="M100" s="59">
        <v>28998880</v>
      </c>
      <c r="N100" s="60">
        <v>0</v>
      </c>
      <c r="O100" s="57">
        <v>0</v>
      </c>
      <c r="P100" s="60">
        <v>0</v>
      </c>
      <c r="Q100" s="60">
        <v>2000715</v>
      </c>
      <c r="R100" s="60"/>
      <c r="S100" s="60">
        <v>181745000</v>
      </c>
      <c r="T100" s="60">
        <v>8858857</v>
      </c>
      <c r="U100" s="58">
        <v>221603452</v>
      </c>
      <c r="V100" s="61">
        <v>36009000</v>
      </c>
    </row>
    <row r="101" spans="1:22" s="9" customFormat="1" ht="12.75" customHeight="1">
      <c r="A101" s="24" t="s">
        <v>25</v>
      </c>
      <c r="B101" s="54" t="s">
        <v>253</v>
      </c>
      <c r="C101" s="55" t="s">
        <v>254</v>
      </c>
      <c r="D101" s="56">
        <v>174550868</v>
      </c>
      <c r="E101" s="57">
        <v>91117320</v>
      </c>
      <c r="F101" s="57">
        <v>0</v>
      </c>
      <c r="G101" s="57">
        <v>0</v>
      </c>
      <c r="H101" s="57">
        <v>0</v>
      </c>
      <c r="I101" s="57">
        <v>6234000</v>
      </c>
      <c r="J101" s="57">
        <v>7100000</v>
      </c>
      <c r="K101" s="57">
        <v>161247745</v>
      </c>
      <c r="L101" s="58">
        <v>440249933</v>
      </c>
      <c r="M101" s="59">
        <v>108276546</v>
      </c>
      <c r="N101" s="60">
        <v>95218582</v>
      </c>
      <c r="O101" s="57">
        <v>0</v>
      </c>
      <c r="P101" s="60">
        <v>0</v>
      </c>
      <c r="Q101" s="60">
        <v>10897980</v>
      </c>
      <c r="R101" s="60"/>
      <c r="S101" s="60">
        <v>204570000</v>
      </c>
      <c r="T101" s="60">
        <v>14584196</v>
      </c>
      <c r="U101" s="58">
        <v>433547304</v>
      </c>
      <c r="V101" s="61">
        <v>34887000</v>
      </c>
    </row>
    <row r="102" spans="1:22" s="9" customFormat="1" ht="12.75" customHeight="1">
      <c r="A102" s="24" t="s">
        <v>25</v>
      </c>
      <c r="B102" s="54" t="s">
        <v>255</v>
      </c>
      <c r="C102" s="55" t="s">
        <v>256</v>
      </c>
      <c r="D102" s="56">
        <v>114662743</v>
      </c>
      <c r="E102" s="57">
        <v>0</v>
      </c>
      <c r="F102" s="57">
        <v>0</v>
      </c>
      <c r="G102" s="57">
        <v>0</v>
      </c>
      <c r="H102" s="57">
        <v>0</v>
      </c>
      <c r="I102" s="57">
        <v>506546</v>
      </c>
      <c r="J102" s="57">
        <v>6925843</v>
      </c>
      <c r="K102" s="57">
        <v>110960043</v>
      </c>
      <c r="L102" s="58">
        <v>233055175</v>
      </c>
      <c r="M102" s="59">
        <v>19043146</v>
      </c>
      <c r="N102" s="60">
        <v>0</v>
      </c>
      <c r="O102" s="57">
        <v>0</v>
      </c>
      <c r="P102" s="60">
        <v>0</v>
      </c>
      <c r="Q102" s="60">
        <v>217674</v>
      </c>
      <c r="R102" s="60"/>
      <c r="S102" s="60">
        <v>204456000</v>
      </c>
      <c r="T102" s="60">
        <v>14193272</v>
      </c>
      <c r="U102" s="58">
        <v>237910092</v>
      </c>
      <c r="V102" s="61">
        <v>39523000</v>
      </c>
    </row>
    <row r="103" spans="1:22" s="9" customFormat="1" ht="12.75" customHeight="1">
      <c r="A103" s="24" t="s">
        <v>25</v>
      </c>
      <c r="B103" s="54" t="s">
        <v>257</v>
      </c>
      <c r="C103" s="55" t="s">
        <v>258</v>
      </c>
      <c r="D103" s="56">
        <v>150673200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18756000</v>
      </c>
      <c r="K103" s="57">
        <v>121370133</v>
      </c>
      <c r="L103" s="58">
        <v>290799333</v>
      </c>
      <c r="M103" s="59">
        <v>32703933</v>
      </c>
      <c r="N103" s="60">
        <v>0</v>
      </c>
      <c r="O103" s="57">
        <v>0</v>
      </c>
      <c r="P103" s="60">
        <v>0</v>
      </c>
      <c r="Q103" s="60">
        <v>3975230</v>
      </c>
      <c r="R103" s="60"/>
      <c r="S103" s="60">
        <v>233949841</v>
      </c>
      <c r="T103" s="60">
        <v>28162772</v>
      </c>
      <c r="U103" s="58">
        <v>298791776</v>
      </c>
      <c r="V103" s="61">
        <v>41035002</v>
      </c>
    </row>
    <row r="104" spans="1:22" s="9" customFormat="1" ht="12.75" customHeight="1">
      <c r="A104" s="24" t="s">
        <v>25</v>
      </c>
      <c r="B104" s="54" t="s">
        <v>259</v>
      </c>
      <c r="C104" s="55" t="s">
        <v>260</v>
      </c>
      <c r="D104" s="56">
        <v>128263880</v>
      </c>
      <c r="E104" s="57">
        <v>0</v>
      </c>
      <c r="F104" s="57">
        <v>0</v>
      </c>
      <c r="G104" s="57">
        <v>0</v>
      </c>
      <c r="H104" s="57">
        <v>0</v>
      </c>
      <c r="I104" s="57">
        <v>2023811</v>
      </c>
      <c r="J104" s="57">
        <v>12600000</v>
      </c>
      <c r="K104" s="57">
        <v>144583898</v>
      </c>
      <c r="L104" s="58">
        <v>287471589</v>
      </c>
      <c r="M104" s="59">
        <v>64278552</v>
      </c>
      <c r="N104" s="60">
        <v>0</v>
      </c>
      <c r="O104" s="57">
        <v>0</v>
      </c>
      <c r="P104" s="60">
        <v>0</v>
      </c>
      <c r="Q104" s="60">
        <v>9816301</v>
      </c>
      <c r="R104" s="60"/>
      <c r="S104" s="60">
        <v>207827800</v>
      </c>
      <c r="T104" s="60">
        <v>34874137</v>
      </c>
      <c r="U104" s="58">
        <v>316796790</v>
      </c>
      <c r="V104" s="61">
        <v>34073650</v>
      </c>
    </row>
    <row r="105" spans="1:22" s="9" customFormat="1" ht="12.75" customHeight="1">
      <c r="A105" s="24" t="s">
        <v>25</v>
      </c>
      <c r="B105" s="54" t="s">
        <v>261</v>
      </c>
      <c r="C105" s="55" t="s">
        <v>262</v>
      </c>
      <c r="D105" s="56">
        <v>93577361</v>
      </c>
      <c r="E105" s="57">
        <v>0</v>
      </c>
      <c r="F105" s="57">
        <v>0</v>
      </c>
      <c r="G105" s="57">
        <v>0</v>
      </c>
      <c r="H105" s="57">
        <v>0</v>
      </c>
      <c r="I105" s="57">
        <v>624000</v>
      </c>
      <c r="J105" s="57">
        <v>12137712</v>
      </c>
      <c r="K105" s="57">
        <v>86942633</v>
      </c>
      <c r="L105" s="58">
        <v>193281706</v>
      </c>
      <c r="M105" s="59">
        <v>29438000</v>
      </c>
      <c r="N105" s="60">
        <v>0</v>
      </c>
      <c r="O105" s="57">
        <v>0</v>
      </c>
      <c r="P105" s="60">
        <v>0</v>
      </c>
      <c r="Q105" s="60">
        <v>2223770</v>
      </c>
      <c r="R105" s="60"/>
      <c r="S105" s="60">
        <v>136228560</v>
      </c>
      <c r="T105" s="60">
        <v>5668698</v>
      </c>
      <c r="U105" s="58">
        <v>173559028</v>
      </c>
      <c r="V105" s="61">
        <v>23254400</v>
      </c>
    </row>
    <row r="106" spans="1:22" s="9" customFormat="1" ht="12.75" customHeight="1">
      <c r="A106" s="24" t="s">
        <v>25</v>
      </c>
      <c r="B106" s="54" t="s">
        <v>263</v>
      </c>
      <c r="C106" s="55" t="s">
        <v>264</v>
      </c>
      <c r="D106" s="56">
        <v>92192974</v>
      </c>
      <c r="E106" s="57">
        <v>0</v>
      </c>
      <c r="F106" s="57">
        <v>0</v>
      </c>
      <c r="G106" s="57">
        <v>0</v>
      </c>
      <c r="H106" s="57">
        <v>0</v>
      </c>
      <c r="I106" s="57">
        <v>574350</v>
      </c>
      <c r="J106" s="57">
        <v>2643680</v>
      </c>
      <c r="K106" s="57">
        <v>104184668</v>
      </c>
      <c r="L106" s="58">
        <v>199595672</v>
      </c>
      <c r="M106" s="59">
        <v>29927504</v>
      </c>
      <c r="N106" s="60">
        <v>0</v>
      </c>
      <c r="O106" s="57">
        <v>0</v>
      </c>
      <c r="P106" s="60">
        <v>0</v>
      </c>
      <c r="Q106" s="60">
        <v>766857</v>
      </c>
      <c r="R106" s="60"/>
      <c r="S106" s="60">
        <v>163166550</v>
      </c>
      <c r="T106" s="60">
        <v>4256260</v>
      </c>
      <c r="U106" s="58">
        <v>198117171</v>
      </c>
      <c r="V106" s="61">
        <v>28016450</v>
      </c>
    </row>
    <row r="107" spans="1:22" s="9" customFormat="1" ht="12.75" customHeight="1">
      <c r="A107" s="24" t="s">
        <v>25</v>
      </c>
      <c r="B107" s="54" t="s">
        <v>73</v>
      </c>
      <c r="C107" s="55" t="s">
        <v>74</v>
      </c>
      <c r="D107" s="56">
        <v>1164891400</v>
      </c>
      <c r="E107" s="57">
        <v>1352638500</v>
      </c>
      <c r="F107" s="57">
        <v>0</v>
      </c>
      <c r="G107" s="57">
        <v>0</v>
      </c>
      <c r="H107" s="57">
        <v>0</v>
      </c>
      <c r="I107" s="57">
        <v>65962800</v>
      </c>
      <c r="J107" s="57">
        <v>144179000</v>
      </c>
      <c r="K107" s="57">
        <v>1378731000</v>
      </c>
      <c r="L107" s="58">
        <v>4106402700</v>
      </c>
      <c r="M107" s="59">
        <v>648246300</v>
      </c>
      <c r="N107" s="60">
        <v>1949443900</v>
      </c>
      <c r="O107" s="57">
        <v>493485000</v>
      </c>
      <c r="P107" s="60">
        <v>110833500</v>
      </c>
      <c r="Q107" s="60">
        <v>112987300</v>
      </c>
      <c r="R107" s="60"/>
      <c r="S107" s="60">
        <v>469276700</v>
      </c>
      <c r="T107" s="60">
        <v>241475800</v>
      </c>
      <c r="U107" s="58">
        <v>4025748500</v>
      </c>
      <c r="V107" s="61">
        <v>174288200</v>
      </c>
    </row>
    <row r="108" spans="1:22" s="9" customFormat="1" ht="12.75" customHeight="1">
      <c r="A108" s="24" t="s">
        <v>25</v>
      </c>
      <c r="B108" s="54" t="s">
        <v>265</v>
      </c>
      <c r="C108" s="55" t="s">
        <v>266</v>
      </c>
      <c r="D108" s="56">
        <v>206716650</v>
      </c>
      <c r="E108" s="57">
        <v>68538610</v>
      </c>
      <c r="F108" s="57">
        <v>0</v>
      </c>
      <c r="G108" s="57">
        <v>0</v>
      </c>
      <c r="H108" s="57">
        <v>0</v>
      </c>
      <c r="I108" s="57">
        <v>307470</v>
      </c>
      <c r="J108" s="57">
        <v>41340150</v>
      </c>
      <c r="K108" s="57">
        <v>194527210</v>
      </c>
      <c r="L108" s="58">
        <v>511430090</v>
      </c>
      <c r="M108" s="59">
        <v>71656460</v>
      </c>
      <c r="N108" s="60">
        <v>99605570</v>
      </c>
      <c r="O108" s="57">
        <v>0</v>
      </c>
      <c r="P108" s="60">
        <v>0</v>
      </c>
      <c r="Q108" s="60">
        <v>14155370</v>
      </c>
      <c r="R108" s="60"/>
      <c r="S108" s="60">
        <v>226731350</v>
      </c>
      <c r="T108" s="60">
        <v>64821720</v>
      </c>
      <c r="U108" s="58">
        <v>476970470</v>
      </c>
      <c r="V108" s="61">
        <v>43535650</v>
      </c>
    </row>
    <row r="109" spans="1:22" s="9" customFormat="1" ht="12.75" customHeight="1">
      <c r="A109" s="24" t="s">
        <v>25</v>
      </c>
      <c r="B109" s="54" t="s">
        <v>267</v>
      </c>
      <c r="C109" s="55" t="s">
        <v>268</v>
      </c>
      <c r="D109" s="56">
        <v>71504421</v>
      </c>
      <c r="E109" s="57">
        <v>22170240</v>
      </c>
      <c r="F109" s="57">
        <v>0</v>
      </c>
      <c r="G109" s="57">
        <v>0</v>
      </c>
      <c r="H109" s="57">
        <v>0</v>
      </c>
      <c r="I109" s="57">
        <v>0</v>
      </c>
      <c r="J109" s="57">
        <v>7008334</v>
      </c>
      <c r="K109" s="57">
        <v>66789479</v>
      </c>
      <c r="L109" s="58">
        <v>167472474</v>
      </c>
      <c r="M109" s="59">
        <v>33975715</v>
      </c>
      <c r="N109" s="60">
        <v>35340006</v>
      </c>
      <c r="O109" s="57">
        <v>0</v>
      </c>
      <c r="P109" s="60">
        <v>0</v>
      </c>
      <c r="Q109" s="60">
        <v>2237790</v>
      </c>
      <c r="R109" s="60"/>
      <c r="S109" s="60">
        <v>94360000</v>
      </c>
      <c r="T109" s="60">
        <v>11927868</v>
      </c>
      <c r="U109" s="58">
        <v>177841379</v>
      </c>
      <c r="V109" s="61">
        <v>34039000</v>
      </c>
    </row>
    <row r="110" spans="1:22" s="9" customFormat="1" ht="12.75" customHeight="1">
      <c r="A110" s="24" t="s">
        <v>25</v>
      </c>
      <c r="B110" s="54" t="s">
        <v>269</v>
      </c>
      <c r="C110" s="55" t="s">
        <v>270</v>
      </c>
      <c r="D110" s="56">
        <v>77876766</v>
      </c>
      <c r="E110" s="57">
        <v>15000000</v>
      </c>
      <c r="F110" s="57">
        <v>0</v>
      </c>
      <c r="G110" s="57">
        <v>0</v>
      </c>
      <c r="H110" s="57">
        <v>0</v>
      </c>
      <c r="I110" s="57">
        <v>0</v>
      </c>
      <c r="J110" s="57">
        <v>2090000</v>
      </c>
      <c r="K110" s="57">
        <v>105312604</v>
      </c>
      <c r="L110" s="58">
        <v>200279370</v>
      </c>
      <c r="M110" s="59">
        <v>56000000</v>
      </c>
      <c r="N110" s="60">
        <v>23314163</v>
      </c>
      <c r="O110" s="57">
        <v>0</v>
      </c>
      <c r="P110" s="60">
        <v>0</v>
      </c>
      <c r="Q110" s="60">
        <v>1600000</v>
      </c>
      <c r="R110" s="60"/>
      <c r="S110" s="60">
        <v>118918000</v>
      </c>
      <c r="T110" s="60">
        <v>6846000</v>
      </c>
      <c r="U110" s="58">
        <v>206678163</v>
      </c>
      <c r="V110" s="61">
        <v>38579000</v>
      </c>
    </row>
    <row r="111" spans="1:22" s="9" customFormat="1" ht="12.75" customHeight="1">
      <c r="A111" s="24" t="s">
        <v>25</v>
      </c>
      <c r="B111" s="54" t="s">
        <v>271</v>
      </c>
      <c r="C111" s="55" t="s">
        <v>272</v>
      </c>
      <c r="D111" s="56">
        <v>127562119</v>
      </c>
      <c r="E111" s="57">
        <v>36619312</v>
      </c>
      <c r="F111" s="57">
        <v>0</v>
      </c>
      <c r="G111" s="57">
        <v>0</v>
      </c>
      <c r="H111" s="57">
        <v>0</v>
      </c>
      <c r="I111" s="57">
        <v>328126</v>
      </c>
      <c r="J111" s="57">
        <v>31921784</v>
      </c>
      <c r="K111" s="57">
        <v>136533244</v>
      </c>
      <c r="L111" s="58">
        <v>332964585</v>
      </c>
      <c r="M111" s="59">
        <v>52238541</v>
      </c>
      <c r="N111" s="60">
        <v>45098504</v>
      </c>
      <c r="O111" s="57">
        <v>0</v>
      </c>
      <c r="P111" s="60">
        <v>0</v>
      </c>
      <c r="Q111" s="60">
        <v>10947065</v>
      </c>
      <c r="R111" s="60"/>
      <c r="S111" s="60">
        <v>211711200</v>
      </c>
      <c r="T111" s="60">
        <v>13983460</v>
      </c>
      <c r="U111" s="58">
        <v>333978770</v>
      </c>
      <c r="V111" s="61">
        <v>38041800</v>
      </c>
    </row>
    <row r="112" spans="1:22" s="9" customFormat="1" ht="12.75" customHeight="1">
      <c r="A112" s="24" t="s">
        <v>25</v>
      </c>
      <c r="B112" s="54" t="s">
        <v>273</v>
      </c>
      <c r="C112" s="55" t="s">
        <v>274</v>
      </c>
      <c r="D112" s="56">
        <v>569919429</v>
      </c>
      <c r="E112" s="57">
        <v>916305971</v>
      </c>
      <c r="F112" s="57">
        <v>0</v>
      </c>
      <c r="G112" s="57">
        <v>0</v>
      </c>
      <c r="H112" s="57">
        <v>0</v>
      </c>
      <c r="I112" s="57">
        <v>33329456</v>
      </c>
      <c r="J112" s="57">
        <v>166152152</v>
      </c>
      <c r="K112" s="57">
        <v>497664461</v>
      </c>
      <c r="L112" s="58">
        <v>2183371469</v>
      </c>
      <c r="M112" s="59">
        <v>594052064</v>
      </c>
      <c r="N112" s="60">
        <v>1139710933</v>
      </c>
      <c r="O112" s="57">
        <v>0</v>
      </c>
      <c r="P112" s="60">
        <v>0</v>
      </c>
      <c r="Q112" s="60">
        <v>71376623</v>
      </c>
      <c r="R112" s="60"/>
      <c r="S112" s="60">
        <v>238298363</v>
      </c>
      <c r="T112" s="60">
        <v>126859758</v>
      </c>
      <c r="U112" s="58">
        <v>2170297741</v>
      </c>
      <c r="V112" s="61">
        <v>68567970</v>
      </c>
    </row>
    <row r="113" spans="1:22" s="9" customFormat="1" ht="12.75" customHeight="1">
      <c r="A113" s="24" t="s">
        <v>25</v>
      </c>
      <c r="B113" s="54" t="s">
        <v>275</v>
      </c>
      <c r="C113" s="55" t="s">
        <v>276</v>
      </c>
      <c r="D113" s="56">
        <v>91295432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3126000</v>
      </c>
      <c r="K113" s="57">
        <v>113864183</v>
      </c>
      <c r="L113" s="58">
        <v>208285615</v>
      </c>
      <c r="M113" s="59">
        <v>19627692</v>
      </c>
      <c r="N113" s="60">
        <v>0</v>
      </c>
      <c r="O113" s="57">
        <v>0</v>
      </c>
      <c r="P113" s="60">
        <v>0</v>
      </c>
      <c r="Q113" s="60">
        <v>104200</v>
      </c>
      <c r="R113" s="60"/>
      <c r="S113" s="60">
        <v>179229000</v>
      </c>
      <c r="T113" s="60">
        <v>12115598</v>
      </c>
      <c r="U113" s="58">
        <v>211076490</v>
      </c>
      <c r="V113" s="61">
        <v>33627000</v>
      </c>
    </row>
    <row r="114" spans="1:22" s="9" customFormat="1" ht="12.75" customHeight="1">
      <c r="A114" s="24" t="s">
        <v>25</v>
      </c>
      <c r="B114" s="54" t="s">
        <v>277</v>
      </c>
      <c r="C114" s="55" t="s">
        <v>278</v>
      </c>
      <c r="D114" s="56">
        <v>62253308</v>
      </c>
      <c r="E114" s="57">
        <v>0</v>
      </c>
      <c r="F114" s="57">
        <v>0</v>
      </c>
      <c r="G114" s="57">
        <v>0</v>
      </c>
      <c r="H114" s="57">
        <v>0</v>
      </c>
      <c r="I114" s="57">
        <v>10200</v>
      </c>
      <c r="J114" s="57">
        <v>5571848</v>
      </c>
      <c r="K114" s="57">
        <v>78014566</v>
      </c>
      <c r="L114" s="58">
        <v>145849922</v>
      </c>
      <c r="M114" s="59">
        <v>24962030</v>
      </c>
      <c r="N114" s="60">
        <v>0</v>
      </c>
      <c r="O114" s="57">
        <v>0</v>
      </c>
      <c r="P114" s="60">
        <v>0</v>
      </c>
      <c r="Q114" s="60">
        <v>278811</v>
      </c>
      <c r="R114" s="60"/>
      <c r="S114" s="60">
        <v>109181440</v>
      </c>
      <c r="T114" s="60">
        <v>2584132</v>
      </c>
      <c r="U114" s="58">
        <v>137006413</v>
      </c>
      <c r="V114" s="61">
        <v>24986000</v>
      </c>
    </row>
    <row r="115" spans="1:22" s="9" customFormat="1" ht="12.75" customHeight="1">
      <c r="A115" s="24" t="s">
        <v>25</v>
      </c>
      <c r="B115" s="62" t="s">
        <v>279</v>
      </c>
      <c r="C115" s="55" t="s">
        <v>280</v>
      </c>
      <c r="D115" s="56">
        <v>157559716</v>
      </c>
      <c r="E115" s="57">
        <v>130186800</v>
      </c>
      <c r="F115" s="57">
        <v>0</v>
      </c>
      <c r="G115" s="57">
        <v>0</v>
      </c>
      <c r="H115" s="57">
        <v>0</v>
      </c>
      <c r="I115" s="57">
        <v>0</v>
      </c>
      <c r="J115" s="57">
        <v>9396000</v>
      </c>
      <c r="K115" s="57">
        <v>128236578</v>
      </c>
      <c r="L115" s="58">
        <v>425379094</v>
      </c>
      <c r="M115" s="59">
        <v>132783755</v>
      </c>
      <c r="N115" s="60">
        <v>141754830</v>
      </c>
      <c r="O115" s="57">
        <v>0</v>
      </c>
      <c r="P115" s="60">
        <v>0</v>
      </c>
      <c r="Q115" s="60">
        <v>19681608</v>
      </c>
      <c r="R115" s="60"/>
      <c r="S115" s="60">
        <v>76793000</v>
      </c>
      <c r="T115" s="60">
        <v>19255977</v>
      </c>
      <c r="U115" s="58">
        <v>390269170</v>
      </c>
      <c r="V115" s="61">
        <v>44214000</v>
      </c>
    </row>
    <row r="116" spans="1:22" s="9" customFormat="1" ht="12.75" customHeight="1">
      <c r="A116" s="24" t="s">
        <v>25</v>
      </c>
      <c r="B116" s="54" t="s">
        <v>281</v>
      </c>
      <c r="C116" s="55" t="s">
        <v>282</v>
      </c>
      <c r="D116" s="56">
        <v>102541803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2262713</v>
      </c>
      <c r="K116" s="57">
        <v>89121233</v>
      </c>
      <c r="L116" s="58">
        <v>193925749</v>
      </c>
      <c r="M116" s="59">
        <v>23964730</v>
      </c>
      <c r="N116" s="60">
        <v>0</v>
      </c>
      <c r="O116" s="57">
        <v>0</v>
      </c>
      <c r="P116" s="60">
        <v>0</v>
      </c>
      <c r="Q116" s="60">
        <v>3533346</v>
      </c>
      <c r="R116" s="60"/>
      <c r="S116" s="60">
        <v>131791502</v>
      </c>
      <c r="T116" s="60">
        <v>15635850</v>
      </c>
      <c r="U116" s="58">
        <v>174925428</v>
      </c>
      <c r="V116" s="61">
        <v>30291000</v>
      </c>
    </row>
    <row r="117" spans="1:22" s="9" customFormat="1" ht="12.75" customHeight="1">
      <c r="A117" s="24" t="s">
        <v>25</v>
      </c>
      <c r="B117" s="54" t="s">
        <v>283</v>
      </c>
      <c r="C117" s="55" t="s">
        <v>284</v>
      </c>
      <c r="D117" s="56">
        <v>143060966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2873836</v>
      </c>
      <c r="K117" s="57">
        <v>203865326</v>
      </c>
      <c r="L117" s="58">
        <v>349800128</v>
      </c>
      <c r="M117" s="59">
        <v>11321562</v>
      </c>
      <c r="N117" s="60">
        <v>0</v>
      </c>
      <c r="O117" s="57">
        <v>0</v>
      </c>
      <c r="P117" s="60">
        <v>0</v>
      </c>
      <c r="Q117" s="60">
        <v>3220408</v>
      </c>
      <c r="R117" s="60"/>
      <c r="S117" s="60">
        <v>224680000</v>
      </c>
      <c r="T117" s="60">
        <v>11213172</v>
      </c>
      <c r="U117" s="58">
        <v>250435142</v>
      </c>
      <c r="V117" s="61">
        <v>69281000</v>
      </c>
    </row>
    <row r="118" spans="1:22" s="9" customFormat="1" ht="12.75" customHeight="1">
      <c r="A118" s="24" t="s">
        <v>25</v>
      </c>
      <c r="B118" s="54" t="s">
        <v>285</v>
      </c>
      <c r="C118" s="55" t="s">
        <v>286</v>
      </c>
      <c r="D118" s="56">
        <v>102341864</v>
      </c>
      <c r="E118" s="57">
        <v>0</v>
      </c>
      <c r="F118" s="57">
        <v>0</v>
      </c>
      <c r="G118" s="57">
        <v>0</v>
      </c>
      <c r="H118" s="57">
        <v>0</v>
      </c>
      <c r="I118" s="57">
        <v>315577</v>
      </c>
      <c r="J118" s="57">
        <v>20901045</v>
      </c>
      <c r="K118" s="57">
        <v>128194458</v>
      </c>
      <c r="L118" s="58">
        <v>251752944</v>
      </c>
      <c r="M118" s="59">
        <v>37747634</v>
      </c>
      <c r="N118" s="60">
        <v>0</v>
      </c>
      <c r="O118" s="57">
        <v>0</v>
      </c>
      <c r="P118" s="60">
        <v>0</v>
      </c>
      <c r="Q118" s="60">
        <v>4214914</v>
      </c>
      <c r="R118" s="60"/>
      <c r="S118" s="60">
        <v>152251824</v>
      </c>
      <c r="T118" s="60">
        <v>33147118</v>
      </c>
      <c r="U118" s="58">
        <v>227361490</v>
      </c>
      <c r="V118" s="61">
        <v>30558000</v>
      </c>
    </row>
    <row r="119" spans="1:22" s="9" customFormat="1" ht="12.75" customHeight="1">
      <c r="A119" s="24" t="s">
        <v>25</v>
      </c>
      <c r="B119" s="54" t="s">
        <v>287</v>
      </c>
      <c r="C119" s="55" t="s">
        <v>288</v>
      </c>
      <c r="D119" s="56">
        <v>214265083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32000000</v>
      </c>
      <c r="K119" s="57">
        <v>228860963</v>
      </c>
      <c r="L119" s="58">
        <v>475126046</v>
      </c>
      <c r="M119" s="59">
        <v>79723646</v>
      </c>
      <c r="N119" s="60">
        <v>0</v>
      </c>
      <c r="O119" s="57">
        <v>0</v>
      </c>
      <c r="P119" s="60">
        <v>0</v>
      </c>
      <c r="Q119" s="60">
        <v>10566388</v>
      </c>
      <c r="R119" s="60"/>
      <c r="S119" s="60">
        <v>357533000</v>
      </c>
      <c r="T119" s="60">
        <v>65091828</v>
      </c>
      <c r="U119" s="58">
        <v>512914862</v>
      </c>
      <c r="V119" s="61">
        <v>69261000</v>
      </c>
    </row>
    <row r="120" spans="1:22" s="9" customFormat="1" ht="12.75" customHeight="1">
      <c r="A120" s="24" t="s">
        <v>25</v>
      </c>
      <c r="B120" s="54" t="s">
        <v>289</v>
      </c>
      <c r="C120" s="55" t="s">
        <v>290</v>
      </c>
      <c r="D120" s="56">
        <v>157054724</v>
      </c>
      <c r="E120" s="57">
        <v>18789846</v>
      </c>
      <c r="F120" s="57">
        <v>0</v>
      </c>
      <c r="G120" s="57">
        <v>0</v>
      </c>
      <c r="H120" s="57">
        <v>0</v>
      </c>
      <c r="I120" s="57">
        <v>0</v>
      </c>
      <c r="J120" s="57">
        <v>1299996</v>
      </c>
      <c r="K120" s="57">
        <v>191962836</v>
      </c>
      <c r="L120" s="58">
        <v>369107402</v>
      </c>
      <c r="M120" s="59">
        <v>25552410</v>
      </c>
      <c r="N120" s="60">
        <v>20788953</v>
      </c>
      <c r="O120" s="57">
        <v>0</v>
      </c>
      <c r="P120" s="60">
        <v>0</v>
      </c>
      <c r="Q120" s="60">
        <v>4625640</v>
      </c>
      <c r="R120" s="60"/>
      <c r="S120" s="60">
        <v>336283350</v>
      </c>
      <c r="T120" s="60">
        <v>43006456</v>
      </c>
      <c r="U120" s="58">
        <v>430256809</v>
      </c>
      <c r="V120" s="61">
        <v>70421650</v>
      </c>
    </row>
    <row r="121" spans="1:22" s="9" customFormat="1" ht="12.75" customHeight="1">
      <c r="A121" s="24" t="s">
        <v>25</v>
      </c>
      <c r="B121" s="54" t="s">
        <v>291</v>
      </c>
      <c r="C121" s="55" t="s">
        <v>292</v>
      </c>
      <c r="D121" s="56">
        <v>394163738</v>
      </c>
      <c r="E121" s="57">
        <v>480289000</v>
      </c>
      <c r="F121" s="57">
        <v>0</v>
      </c>
      <c r="G121" s="57">
        <v>0</v>
      </c>
      <c r="H121" s="57">
        <v>0</v>
      </c>
      <c r="I121" s="57">
        <v>18575280</v>
      </c>
      <c r="J121" s="57">
        <v>41357301</v>
      </c>
      <c r="K121" s="57">
        <v>422910919</v>
      </c>
      <c r="L121" s="58">
        <v>1357296238</v>
      </c>
      <c r="M121" s="59">
        <v>143275000</v>
      </c>
      <c r="N121" s="60">
        <v>738995601</v>
      </c>
      <c r="O121" s="57">
        <v>0</v>
      </c>
      <c r="P121" s="60">
        <v>0</v>
      </c>
      <c r="Q121" s="60">
        <v>37415471</v>
      </c>
      <c r="R121" s="60"/>
      <c r="S121" s="60">
        <v>479030200</v>
      </c>
      <c r="T121" s="60">
        <v>100891770</v>
      </c>
      <c r="U121" s="58">
        <v>1499608042</v>
      </c>
      <c r="V121" s="61">
        <v>102603800</v>
      </c>
    </row>
    <row r="122" spans="1:22" s="9" customFormat="1" ht="12.75" customHeight="1">
      <c r="A122" s="24" t="s">
        <v>25</v>
      </c>
      <c r="B122" s="54" t="s">
        <v>293</v>
      </c>
      <c r="C122" s="55" t="s">
        <v>294</v>
      </c>
      <c r="D122" s="56">
        <v>218213780</v>
      </c>
      <c r="E122" s="57">
        <v>118648949</v>
      </c>
      <c r="F122" s="57">
        <v>0</v>
      </c>
      <c r="G122" s="57">
        <v>0</v>
      </c>
      <c r="H122" s="57">
        <v>0</v>
      </c>
      <c r="I122" s="57">
        <v>3000461</v>
      </c>
      <c r="J122" s="57">
        <v>43840025</v>
      </c>
      <c r="K122" s="57">
        <v>252080951</v>
      </c>
      <c r="L122" s="58">
        <v>635784166</v>
      </c>
      <c r="M122" s="59">
        <v>141637415</v>
      </c>
      <c r="N122" s="60">
        <v>175749438</v>
      </c>
      <c r="O122" s="57">
        <v>0</v>
      </c>
      <c r="P122" s="60">
        <v>0</v>
      </c>
      <c r="Q122" s="60">
        <v>20813113</v>
      </c>
      <c r="R122" s="60"/>
      <c r="S122" s="60">
        <v>190465300</v>
      </c>
      <c r="T122" s="60">
        <v>90869838</v>
      </c>
      <c r="U122" s="58">
        <v>619535104</v>
      </c>
      <c r="V122" s="61">
        <v>34376701</v>
      </c>
    </row>
    <row r="123" spans="1:22" s="9" customFormat="1" ht="12.75" customHeight="1">
      <c r="A123" s="24" t="s">
        <v>25</v>
      </c>
      <c r="B123" s="54" t="s">
        <v>295</v>
      </c>
      <c r="C123" s="55" t="s">
        <v>296</v>
      </c>
      <c r="D123" s="56">
        <v>102040990</v>
      </c>
      <c r="E123" s="57">
        <v>1042000</v>
      </c>
      <c r="F123" s="57">
        <v>0</v>
      </c>
      <c r="G123" s="57">
        <v>0</v>
      </c>
      <c r="H123" s="57">
        <v>0</v>
      </c>
      <c r="I123" s="57">
        <v>833600</v>
      </c>
      <c r="J123" s="57">
        <v>22016400</v>
      </c>
      <c r="K123" s="57">
        <v>128537956</v>
      </c>
      <c r="L123" s="58">
        <v>254470946</v>
      </c>
      <c r="M123" s="59">
        <v>107659435</v>
      </c>
      <c r="N123" s="60">
        <v>0</v>
      </c>
      <c r="O123" s="57">
        <v>0</v>
      </c>
      <c r="P123" s="60">
        <v>0</v>
      </c>
      <c r="Q123" s="60">
        <v>4636900</v>
      </c>
      <c r="R123" s="60"/>
      <c r="S123" s="60">
        <v>149264003</v>
      </c>
      <c r="T123" s="60">
        <v>45299542</v>
      </c>
      <c r="U123" s="58">
        <v>306859880</v>
      </c>
      <c r="V123" s="61">
        <v>30170000</v>
      </c>
    </row>
    <row r="124" spans="1:22" s="9" customFormat="1" ht="12.75" customHeight="1">
      <c r="A124" s="24" t="s">
        <v>25</v>
      </c>
      <c r="B124" s="54" t="s">
        <v>297</v>
      </c>
      <c r="C124" s="55" t="s">
        <v>298</v>
      </c>
      <c r="D124" s="56">
        <v>178939424</v>
      </c>
      <c r="E124" s="57">
        <v>135457163</v>
      </c>
      <c r="F124" s="57">
        <v>0</v>
      </c>
      <c r="G124" s="57">
        <v>0</v>
      </c>
      <c r="H124" s="57">
        <v>0</v>
      </c>
      <c r="I124" s="57">
        <v>1854729</v>
      </c>
      <c r="J124" s="57">
        <v>8691551</v>
      </c>
      <c r="K124" s="57">
        <v>123533639</v>
      </c>
      <c r="L124" s="58">
        <v>448476506</v>
      </c>
      <c r="M124" s="59">
        <v>23696482</v>
      </c>
      <c r="N124" s="60">
        <v>182070920</v>
      </c>
      <c r="O124" s="57">
        <v>0</v>
      </c>
      <c r="P124" s="60">
        <v>0</v>
      </c>
      <c r="Q124" s="60">
        <v>15276059</v>
      </c>
      <c r="R124" s="60"/>
      <c r="S124" s="60">
        <v>187781000</v>
      </c>
      <c r="T124" s="60">
        <v>53279432</v>
      </c>
      <c r="U124" s="58">
        <v>462103893</v>
      </c>
      <c r="V124" s="61">
        <v>41713000</v>
      </c>
    </row>
    <row r="125" spans="1:22" s="9" customFormat="1" ht="12.75" customHeight="1">
      <c r="A125" s="24" t="s">
        <v>25</v>
      </c>
      <c r="B125" s="54" t="s">
        <v>299</v>
      </c>
      <c r="C125" s="55" t="s">
        <v>300</v>
      </c>
      <c r="D125" s="56">
        <v>374720764</v>
      </c>
      <c r="E125" s="57">
        <v>0</v>
      </c>
      <c r="F125" s="57">
        <v>0</v>
      </c>
      <c r="G125" s="57">
        <v>0</v>
      </c>
      <c r="H125" s="57">
        <v>0</v>
      </c>
      <c r="I125" s="57">
        <v>10420</v>
      </c>
      <c r="J125" s="57">
        <v>124376400</v>
      </c>
      <c r="K125" s="57">
        <v>271003017</v>
      </c>
      <c r="L125" s="58">
        <v>770110601</v>
      </c>
      <c r="M125" s="59">
        <v>101366497</v>
      </c>
      <c r="N125" s="60">
        <v>0</v>
      </c>
      <c r="O125" s="57">
        <v>0</v>
      </c>
      <c r="P125" s="60">
        <v>0</v>
      </c>
      <c r="Q125" s="60">
        <v>29261111</v>
      </c>
      <c r="R125" s="60"/>
      <c r="S125" s="60">
        <v>544400000</v>
      </c>
      <c r="T125" s="60">
        <v>105784811</v>
      </c>
      <c r="U125" s="58">
        <v>780812419</v>
      </c>
      <c r="V125" s="61">
        <v>114023000</v>
      </c>
    </row>
    <row r="126" spans="1:22" s="9" customFormat="1" ht="12.75" customHeight="1">
      <c r="A126" s="24" t="s">
        <v>25</v>
      </c>
      <c r="B126" s="54" t="s">
        <v>301</v>
      </c>
      <c r="C126" s="55" t="s">
        <v>302</v>
      </c>
      <c r="D126" s="56">
        <v>392463036</v>
      </c>
      <c r="E126" s="57">
        <v>380398000</v>
      </c>
      <c r="F126" s="57">
        <v>0</v>
      </c>
      <c r="G126" s="57">
        <v>0</v>
      </c>
      <c r="H126" s="57">
        <v>0</v>
      </c>
      <c r="I126" s="57">
        <v>9651656</v>
      </c>
      <c r="J126" s="57">
        <v>59947320</v>
      </c>
      <c r="K126" s="57">
        <v>290584836</v>
      </c>
      <c r="L126" s="58">
        <v>1133044848</v>
      </c>
      <c r="M126" s="59">
        <v>94666640</v>
      </c>
      <c r="N126" s="60">
        <v>493717232</v>
      </c>
      <c r="O126" s="57">
        <v>0</v>
      </c>
      <c r="P126" s="60">
        <v>0</v>
      </c>
      <c r="Q126" s="60">
        <v>12565656</v>
      </c>
      <c r="R126" s="60"/>
      <c r="S126" s="60">
        <v>432160000</v>
      </c>
      <c r="T126" s="60">
        <v>119615800</v>
      </c>
      <c r="U126" s="58">
        <v>1152725328</v>
      </c>
      <c r="V126" s="61">
        <v>111651553</v>
      </c>
    </row>
    <row r="127" spans="1:22" s="9" customFormat="1" ht="12.75" customHeight="1">
      <c r="A127" s="24" t="s">
        <v>25</v>
      </c>
      <c r="B127" s="54" t="s">
        <v>303</v>
      </c>
      <c r="C127" s="55" t="s">
        <v>304</v>
      </c>
      <c r="D127" s="56">
        <v>181919244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11932884</v>
      </c>
      <c r="K127" s="57">
        <v>261146280</v>
      </c>
      <c r="L127" s="58">
        <v>454998408</v>
      </c>
      <c r="M127" s="59">
        <v>34578276</v>
      </c>
      <c r="N127" s="60">
        <v>0</v>
      </c>
      <c r="O127" s="57">
        <v>0</v>
      </c>
      <c r="P127" s="60">
        <v>0</v>
      </c>
      <c r="Q127" s="60">
        <v>4480884</v>
      </c>
      <c r="R127" s="60"/>
      <c r="S127" s="60">
        <v>436248000</v>
      </c>
      <c r="T127" s="60">
        <v>53744172</v>
      </c>
      <c r="U127" s="58">
        <v>529051332</v>
      </c>
      <c r="V127" s="61">
        <v>108888996</v>
      </c>
    </row>
    <row r="128" spans="1:22" s="9" customFormat="1" ht="12.75" customHeight="1">
      <c r="A128" s="24" t="s">
        <v>25</v>
      </c>
      <c r="B128" s="54" t="s">
        <v>305</v>
      </c>
      <c r="C128" s="55" t="s">
        <v>306</v>
      </c>
      <c r="D128" s="56">
        <v>158222926</v>
      </c>
      <c r="E128" s="57">
        <v>45056360</v>
      </c>
      <c r="F128" s="57">
        <v>0</v>
      </c>
      <c r="G128" s="57">
        <v>0</v>
      </c>
      <c r="H128" s="57">
        <v>0</v>
      </c>
      <c r="I128" s="57">
        <v>0</v>
      </c>
      <c r="J128" s="57">
        <v>9828049</v>
      </c>
      <c r="K128" s="57">
        <v>142042967</v>
      </c>
      <c r="L128" s="58">
        <v>355150302</v>
      </c>
      <c r="M128" s="59">
        <v>33118562</v>
      </c>
      <c r="N128" s="60">
        <v>44176604</v>
      </c>
      <c r="O128" s="57">
        <v>0</v>
      </c>
      <c r="P128" s="60">
        <v>0</v>
      </c>
      <c r="Q128" s="60">
        <v>1270837</v>
      </c>
      <c r="R128" s="60"/>
      <c r="S128" s="60">
        <v>214327000</v>
      </c>
      <c r="T128" s="60">
        <v>25066383</v>
      </c>
      <c r="U128" s="58">
        <v>317959386</v>
      </c>
      <c r="V128" s="61">
        <v>74408000</v>
      </c>
    </row>
    <row r="129" spans="1:22" s="9" customFormat="1" ht="12.75" customHeight="1">
      <c r="A129" s="24" t="s">
        <v>25</v>
      </c>
      <c r="B129" s="54" t="s">
        <v>307</v>
      </c>
      <c r="C129" s="55" t="s">
        <v>308</v>
      </c>
      <c r="D129" s="56">
        <v>129130362</v>
      </c>
      <c r="E129" s="57">
        <v>11949843</v>
      </c>
      <c r="F129" s="57">
        <v>0</v>
      </c>
      <c r="G129" s="57">
        <v>0</v>
      </c>
      <c r="H129" s="57">
        <v>0</v>
      </c>
      <c r="I129" s="57">
        <v>1100178</v>
      </c>
      <c r="J129" s="57">
        <v>6603845</v>
      </c>
      <c r="K129" s="57">
        <v>108475602</v>
      </c>
      <c r="L129" s="58">
        <v>257259830</v>
      </c>
      <c r="M129" s="59">
        <v>53644316</v>
      </c>
      <c r="N129" s="60">
        <v>12203180</v>
      </c>
      <c r="O129" s="57">
        <v>0</v>
      </c>
      <c r="P129" s="60">
        <v>0</v>
      </c>
      <c r="Q129" s="60">
        <v>2588929</v>
      </c>
      <c r="R129" s="60"/>
      <c r="S129" s="60">
        <v>165985600</v>
      </c>
      <c r="T129" s="60">
        <v>30141596</v>
      </c>
      <c r="U129" s="58">
        <v>264563621</v>
      </c>
      <c r="V129" s="61">
        <v>45802400</v>
      </c>
    </row>
    <row r="130" spans="1:22" s="9" customFormat="1" ht="12.75" customHeight="1">
      <c r="A130" s="24" t="s">
        <v>25</v>
      </c>
      <c r="B130" s="54" t="s">
        <v>75</v>
      </c>
      <c r="C130" s="55" t="s">
        <v>76</v>
      </c>
      <c r="D130" s="56">
        <v>1099145527</v>
      </c>
      <c r="E130" s="57">
        <v>926863000</v>
      </c>
      <c r="F130" s="57">
        <v>0</v>
      </c>
      <c r="G130" s="57">
        <v>0</v>
      </c>
      <c r="H130" s="57">
        <v>0</v>
      </c>
      <c r="I130" s="57">
        <v>47000000</v>
      </c>
      <c r="J130" s="57">
        <v>255000000</v>
      </c>
      <c r="K130" s="57">
        <v>1583303830</v>
      </c>
      <c r="L130" s="58">
        <v>3911312357</v>
      </c>
      <c r="M130" s="59">
        <v>571310800</v>
      </c>
      <c r="N130" s="60">
        <v>1561747800</v>
      </c>
      <c r="O130" s="57">
        <v>287201000</v>
      </c>
      <c r="P130" s="60">
        <v>137789500</v>
      </c>
      <c r="Q130" s="60">
        <v>132480600</v>
      </c>
      <c r="R130" s="60"/>
      <c r="S130" s="60">
        <v>1305013550</v>
      </c>
      <c r="T130" s="60">
        <v>330764800</v>
      </c>
      <c r="U130" s="58">
        <v>4326308050</v>
      </c>
      <c r="V130" s="61">
        <v>720663450</v>
      </c>
    </row>
    <row r="131" spans="1:22" s="9" customFormat="1" ht="12.75" customHeight="1">
      <c r="A131" s="24" t="s">
        <v>25</v>
      </c>
      <c r="B131" s="54" t="s">
        <v>309</v>
      </c>
      <c r="C131" s="55" t="s">
        <v>310</v>
      </c>
      <c r="D131" s="56">
        <v>152561234</v>
      </c>
      <c r="E131" s="57">
        <v>0</v>
      </c>
      <c r="F131" s="57">
        <v>0</v>
      </c>
      <c r="G131" s="57">
        <v>0</v>
      </c>
      <c r="H131" s="57">
        <v>0</v>
      </c>
      <c r="I131" s="57">
        <v>152733</v>
      </c>
      <c r="J131" s="57">
        <v>53931542</v>
      </c>
      <c r="K131" s="57">
        <v>153017160</v>
      </c>
      <c r="L131" s="58">
        <v>359662669</v>
      </c>
      <c r="M131" s="59">
        <v>34177083</v>
      </c>
      <c r="N131" s="60">
        <v>0</v>
      </c>
      <c r="O131" s="57">
        <v>0</v>
      </c>
      <c r="P131" s="60">
        <v>0</v>
      </c>
      <c r="Q131" s="60">
        <v>7079843</v>
      </c>
      <c r="R131" s="60"/>
      <c r="S131" s="60">
        <v>298504000</v>
      </c>
      <c r="T131" s="60">
        <v>94530843</v>
      </c>
      <c r="U131" s="58">
        <v>434291769</v>
      </c>
      <c r="V131" s="61">
        <v>61628000</v>
      </c>
    </row>
    <row r="132" spans="1:22" s="9" customFormat="1" ht="12.75" customHeight="1">
      <c r="A132" s="24" t="s">
        <v>25</v>
      </c>
      <c r="B132" s="54" t="s">
        <v>311</v>
      </c>
      <c r="C132" s="55" t="s">
        <v>312</v>
      </c>
      <c r="D132" s="56">
        <v>161546072</v>
      </c>
      <c r="E132" s="57">
        <v>95743128</v>
      </c>
      <c r="F132" s="57">
        <v>0</v>
      </c>
      <c r="G132" s="57">
        <v>0</v>
      </c>
      <c r="H132" s="57">
        <v>0</v>
      </c>
      <c r="I132" s="57">
        <v>14067012</v>
      </c>
      <c r="J132" s="57">
        <v>7909932</v>
      </c>
      <c r="K132" s="57">
        <v>161391420</v>
      </c>
      <c r="L132" s="58">
        <v>440657564</v>
      </c>
      <c r="M132" s="59">
        <v>102669708</v>
      </c>
      <c r="N132" s="60">
        <v>94240176</v>
      </c>
      <c r="O132" s="57">
        <v>55200660</v>
      </c>
      <c r="P132" s="60">
        <v>25649136</v>
      </c>
      <c r="Q132" s="60">
        <v>16582176</v>
      </c>
      <c r="R132" s="60"/>
      <c r="S132" s="60">
        <v>120798144</v>
      </c>
      <c r="T132" s="60">
        <v>32927316</v>
      </c>
      <c r="U132" s="58">
        <v>448067316</v>
      </c>
      <c r="V132" s="61">
        <v>175013844</v>
      </c>
    </row>
    <row r="133" spans="1:22" s="9" customFormat="1" ht="12.75" customHeight="1">
      <c r="A133" s="24" t="s">
        <v>25</v>
      </c>
      <c r="B133" s="54" t="s">
        <v>313</v>
      </c>
      <c r="C133" s="55" t="s">
        <v>314</v>
      </c>
      <c r="D133" s="56">
        <v>250042650</v>
      </c>
      <c r="E133" s="57">
        <v>144208666</v>
      </c>
      <c r="F133" s="57">
        <v>0</v>
      </c>
      <c r="G133" s="57">
        <v>0</v>
      </c>
      <c r="H133" s="57">
        <v>0</v>
      </c>
      <c r="I133" s="57">
        <v>19962690</v>
      </c>
      <c r="J133" s="57">
        <v>34112626</v>
      </c>
      <c r="K133" s="57">
        <v>248960793</v>
      </c>
      <c r="L133" s="58">
        <v>697287425</v>
      </c>
      <c r="M133" s="59">
        <v>111387641</v>
      </c>
      <c r="N133" s="60">
        <v>246458007</v>
      </c>
      <c r="O133" s="57">
        <v>51511433</v>
      </c>
      <c r="P133" s="60">
        <v>25339083</v>
      </c>
      <c r="Q133" s="60">
        <v>20368174</v>
      </c>
      <c r="R133" s="60"/>
      <c r="S133" s="60">
        <v>194744600</v>
      </c>
      <c r="T133" s="60">
        <v>51869149</v>
      </c>
      <c r="U133" s="58">
        <v>701678087</v>
      </c>
      <c r="V133" s="61">
        <v>96272400</v>
      </c>
    </row>
    <row r="134" spans="1:22" s="9" customFormat="1" ht="12.75" customHeight="1">
      <c r="A134" s="24" t="s">
        <v>25</v>
      </c>
      <c r="B134" s="54" t="s">
        <v>315</v>
      </c>
      <c r="C134" s="55" t="s">
        <v>316</v>
      </c>
      <c r="D134" s="56">
        <v>177577639</v>
      </c>
      <c r="E134" s="57">
        <v>124299016</v>
      </c>
      <c r="F134" s="57">
        <v>0</v>
      </c>
      <c r="G134" s="57">
        <v>0</v>
      </c>
      <c r="H134" s="57">
        <v>0</v>
      </c>
      <c r="I134" s="57">
        <v>13293000</v>
      </c>
      <c r="J134" s="57">
        <v>11385001</v>
      </c>
      <c r="K134" s="57">
        <v>153808995</v>
      </c>
      <c r="L134" s="58">
        <v>480363651</v>
      </c>
      <c r="M134" s="59">
        <v>95006189</v>
      </c>
      <c r="N134" s="60">
        <v>172552431</v>
      </c>
      <c r="O134" s="57">
        <v>46101184</v>
      </c>
      <c r="P134" s="60">
        <v>31257764</v>
      </c>
      <c r="Q134" s="60">
        <v>9907304</v>
      </c>
      <c r="R134" s="60"/>
      <c r="S134" s="60">
        <v>115306500</v>
      </c>
      <c r="T134" s="60">
        <v>42485635</v>
      </c>
      <c r="U134" s="58">
        <v>512617007</v>
      </c>
      <c r="V134" s="61">
        <v>67647500</v>
      </c>
    </row>
    <row r="135" spans="1:22" s="9" customFormat="1" ht="12.75" customHeight="1">
      <c r="A135" s="24" t="s">
        <v>25</v>
      </c>
      <c r="B135" s="54" t="s">
        <v>317</v>
      </c>
      <c r="C135" s="55" t="s">
        <v>318</v>
      </c>
      <c r="D135" s="56">
        <v>433747564</v>
      </c>
      <c r="E135" s="57">
        <v>335995976</v>
      </c>
      <c r="F135" s="57">
        <v>0</v>
      </c>
      <c r="G135" s="57">
        <v>0</v>
      </c>
      <c r="H135" s="57">
        <v>0</v>
      </c>
      <c r="I135" s="57">
        <v>714520</v>
      </c>
      <c r="J135" s="57">
        <v>115559038</v>
      </c>
      <c r="K135" s="57">
        <v>343904746</v>
      </c>
      <c r="L135" s="58">
        <v>1229921844</v>
      </c>
      <c r="M135" s="59">
        <v>92547312</v>
      </c>
      <c r="N135" s="60">
        <v>359768616</v>
      </c>
      <c r="O135" s="57">
        <v>155171714</v>
      </c>
      <c r="P135" s="60">
        <v>20746215</v>
      </c>
      <c r="Q135" s="60">
        <v>19734760</v>
      </c>
      <c r="R135" s="60"/>
      <c r="S135" s="60">
        <v>524166361</v>
      </c>
      <c r="T135" s="60">
        <v>80439622</v>
      </c>
      <c r="U135" s="58">
        <v>1252574600</v>
      </c>
      <c r="V135" s="61">
        <v>348380650</v>
      </c>
    </row>
    <row r="136" spans="1:22" s="9" customFormat="1" ht="12.75" customHeight="1">
      <c r="A136" s="24" t="s">
        <v>25</v>
      </c>
      <c r="B136" s="62" t="s">
        <v>319</v>
      </c>
      <c r="C136" s="55" t="s">
        <v>320</v>
      </c>
      <c r="D136" s="56">
        <v>251979666</v>
      </c>
      <c r="E136" s="57">
        <v>192570500</v>
      </c>
      <c r="F136" s="57">
        <v>0</v>
      </c>
      <c r="G136" s="57">
        <v>0</v>
      </c>
      <c r="H136" s="57">
        <v>0</v>
      </c>
      <c r="I136" s="57">
        <v>6051907</v>
      </c>
      <c r="J136" s="57">
        <v>61731371</v>
      </c>
      <c r="K136" s="57">
        <v>225831125</v>
      </c>
      <c r="L136" s="58">
        <v>738164569</v>
      </c>
      <c r="M136" s="59">
        <v>149167499</v>
      </c>
      <c r="N136" s="60">
        <v>228776998</v>
      </c>
      <c r="O136" s="57">
        <v>83922773</v>
      </c>
      <c r="P136" s="60">
        <v>32238129</v>
      </c>
      <c r="Q136" s="60">
        <v>22546837</v>
      </c>
      <c r="R136" s="60"/>
      <c r="S136" s="60">
        <v>132239143</v>
      </c>
      <c r="T136" s="60">
        <v>93619975</v>
      </c>
      <c r="U136" s="58">
        <v>742511354</v>
      </c>
      <c r="V136" s="61">
        <v>160861750</v>
      </c>
    </row>
    <row r="137" spans="1:22" s="9" customFormat="1" ht="12.75" customHeight="1">
      <c r="A137" s="24" t="s">
        <v>25</v>
      </c>
      <c r="B137" s="54" t="s">
        <v>321</v>
      </c>
      <c r="C137" s="55" t="s">
        <v>322</v>
      </c>
      <c r="D137" s="56">
        <v>131291985</v>
      </c>
      <c r="E137" s="57">
        <v>62541588</v>
      </c>
      <c r="F137" s="57">
        <v>0</v>
      </c>
      <c r="G137" s="57">
        <v>0</v>
      </c>
      <c r="H137" s="57">
        <v>0</v>
      </c>
      <c r="I137" s="57">
        <v>11362</v>
      </c>
      <c r="J137" s="57">
        <v>15128295</v>
      </c>
      <c r="K137" s="57">
        <v>160738693</v>
      </c>
      <c r="L137" s="58">
        <v>369711923</v>
      </c>
      <c r="M137" s="59">
        <v>43600219</v>
      </c>
      <c r="N137" s="60">
        <v>82363194</v>
      </c>
      <c r="O137" s="57">
        <v>0</v>
      </c>
      <c r="P137" s="60">
        <v>0</v>
      </c>
      <c r="Q137" s="60">
        <v>5807318</v>
      </c>
      <c r="R137" s="60"/>
      <c r="S137" s="60">
        <v>179336000</v>
      </c>
      <c r="T137" s="60">
        <v>16629562</v>
      </c>
      <c r="U137" s="58">
        <v>327736293</v>
      </c>
      <c r="V137" s="61">
        <v>37821000</v>
      </c>
    </row>
    <row r="138" spans="1:22" s="9" customFormat="1" ht="12.75" customHeight="1">
      <c r="A138" s="24" t="s">
        <v>25</v>
      </c>
      <c r="B138" s="54" t="s">
        <v>323</v>
      </c>
      <c r="C138" s="55" t="s">
        <v>324</v>
      </c>
      <c r="D138" s="56">
        <v>198529857</v>
      </c>
      <c r="E138" s="57">
        <v>114656463</v>
      </c>
      <c r="F138" s="57">
        <v>0</v>
      </c>
      <c r="G138" s="57">
        <v>0</v>
      </c>
      <c r="H138" s="57">
        <v>0</v>
      </c>
      <c r="I138" s="57">
        <v>2652653</v>
      </c>
      <c r="J138" s="57">
        <v>50674642</v>
      </c>
      <c r="K138" s="57">
        <v>169900572</v>
      </c>
      <c r="L138" s="58">
        <v>536414187</v>
      </c>
      <c r="M138" s="59">
        <v>40497787</v>
      </c>
      <c r="N138" s="60">
        <v>108590710</v>
      </c>
      <c r="O138" s="57">
        <v>0</v>
      </c>
      <c r="P138" s="60">
        <v>0</v>
      </c>
      <c r="Q138" s="60">
        <v>9881681</v>
      </c>
      <c r="R138" s="60"/>
      <c r="S138" s="60">
        <v>322626015</v>
      </c>
      <c r="T138" s="60">
        <v>88900135</v>
      </c>
      <c r="U138" s="58">
        <v>570496328</v>
      </c>
      <c r="V138" s="61">
        <v>72606000</v>
      </c>
    </row>
    <row r="139" spans="1:22" s="9" customFormat="1" ht="12.75" customHeight="1">
      <c r="A139" s="24" t="s">
        <v>25</v>
      </c>
      <c r="B139" s="54" t="s">
        <v>325</v>
      </c>
      <c r="C139" s="55" t="s">
        <v>326</v>
      </c>
      <c r="D139" s="56">
        <v>140049142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43966520</v>
      </c>
      <c r="K139" s="57">
        <v>208245766</v>
      </c>
      <c r="L139" s="58">
        <v>392261428</v>
      </c>
      <c r="M139" s="59">
        <v>51579301</v>
      </c>
      <c r="N139" s="60">
        <v>0</v>
      </c>
      <c r="O139" s="57">
        <v>0</v>
      </c>
      <c r="P139" s="60">
        <v>0</v>
      </c>
      <c r="Q139" s="60">
        <v>161500</v>
      </c>
      <c r="R139" s="60"/>
      <c r="S139" s="60">
        <v>311969000</v>
      </c>
      <c r="T139" s="60">
        <v>53236620</v>
      </c>
      <c r="U139" s="58">
        <v>416946421</v>
      </c>
      <c r="V139" s="61">
        <v>70915000</v>
      </c>
    </row>
    <row r="140" spans="1:22" s="9" customFormat="1" ht="12.75" customHeight="1">
      <c r="A140" s="24" t="s">
        <v>25</v>
      </c>
      <c r="B140" s="54" t="s">
        <v>327</v>
      </c>
      <c r="C140" s="55" t="s">
        <v>328</v>
      </c>
      <c r="D140" s="56">
        <v>251824291</v>
      </c>
      <c r="E140" s="57">
        <v>0</v>
      </c>
      <c r="F140" s="57">
        <v>0</v>
      </c>
      <c r="G140" s="57">
        <v>0</v>
      </c>
      <c r="H140" s="57">
        <v>0</v>
      </c>
      <c r="I140" s="57">
        <v>20840</v>
      </c>
      <c r="J140" s="57">
        <v>43535605</v>
      </c>
      <c r="K140" s="57">
        <v>488172869</v>
      </c>
      <c r="L140" s="58">
        <v>783553605</v>
      </c>
      <c r="M140" s="59">
        <v>145118688</v>
      </c>
      <c r="N140" s="60">
        <v>0</v>
      </c>
      <c r="O140" s="57">
        <v>0</v>
      </c>
      <c r="P140" s="60">
        <v>0</v>
      </c>
      <c r="Q140" s="60">
        <v>27010167</v>
      </c>
      <c r="R140" s="60"/>
      <c r="S140" s="60">
        <v>501248074</v>
      </c>
      <c r="T140" s="60">
        <v>89784540</v>
      </c>
      <c r="U140" s="58">
        <v>763161469</v>
      </c>
      <c r="V140" s="61">
        <v>106588000</v>
      </c>
    </row>
    <row r="141" spans="1:22" s="9" customFormat="1" ht="12.75" customHeight="1">
      <c r="A141" s="24" t="s">
        <v>25</v>
      </c>
      <c r="B141" s="54" t="s">
        <v>329</v>
      </c>
      <c r="C141" s="55" t="s">
        <v>330</v>
      </c>
      <c r="D141" s="56">
        <v>205152190</v>
      </c>
      <c r="E141" s="57">
        <v>116741494</v>
      </c>
      <c r="F141" s="57">
        <v>0</v>
      </c>
      <c r="G141" s="57">
        <v>0</v>
      </c>
      <c r="H141" s="57">
        <v>0</v>
      </c>
      <c r="I141" s="57">
        <v>573460</v>
      </c>
      <c r="J141" s="57">
        <v>43060419</v>
      </c>
      <c r="K141" s="57">
        <v>238011918</v>
      </c>
      <c r="L141" s="58">
        <v>603539481</v>
      </c>
      <c r="M141" s="59">
        <v>111283176</v>
      </c>
      <c r="N141" s="60">
        <v>47269590</v>
      </c>
      <c r="O141" s="57">
        <v>50119954</v>
      </c>
      <c r="P141" s="60">
        <v>13666067</v>
      </c>
      <c r="Q141" s="60">
        <v>11705585</v>
      </c>
      <c r="R141" s="60"/>
      <c r="S141" s="60">
        <v>373877000</v>
      </c>
      <c r="T141" s="60">
        <v>90761923</v>
      </c>
      <c r="U141" s="58">
        <v>698683295</v>
      </c>
      <c r="V141" s="61">
        <v>282451000</v>
      </c>
    </row>
    <row r="142" spans="1:22" s="9" customFormat="1" ht="12.75" customHeight="1">
      <c r="A142" s="24" t="s">
        <v>25</v>
      </c>
      <c r="B142" s="54" t="s">
        <v>331</v>
      </c>
      <c r="C142" s="55" t="s">
        <v>332</v>
      </c>
      <c r="D142" s="56">
        <v>338702723</v>
      </c>
      <c r="E142" s="57">
        <v>349750440</v>
      </c>
      <c r="F142" s="57">
        <v>0</v>
      </c>
      <c r="G142" s="57">
        <v>0</v>
      </c>
      <c r="H142" s="57">
        <v>0</v>
      </c>
      <c r="I142" s="57">
        <v>0</v>
      </c>
      <c r="J142" s="57">
        <v>178192248</v>
      </c>
      <c r="K142" s="57">
        <v>376910362</v>
      </c>
      <c r="L142" s="58">
        <v>1243555773</v>
      </c>
      <c r="M142" s="59">
        <v>191113118</v>
      </c>
      <c r="N142" s="60">
        <v>288785177</v>
      </c>
      <c r="O142" s="57">
        <v>66587603</v>
      </c>
      <c r="P142" s="60">
        <v>45386813</v>
      </c>
      <c r="Q142" s="60">
        <v>33849665</v>
      </c>
      <c r="R142" s="60"/>
      <c r="S142" s="60">
        <v>219079250</v>
      </c>
      <c r="T142" s="60">
        <v>68873340</v>
      </c>
      <c r="U142" s="58">
        <v>913674966</v>
      </c>
      <c r="V142" s="61">
        <v>281055000</v>
      </c>
    </row>
    <row r="143" spans="1:22" s="9" customFormat="1" ht="12.75" customHeight="1">
      <c r="A143" s="24" t="s">
        <v>25</v>
      </c>
      <c r="B143" s="54" t="s">
        <v>333</v>
      </c>
      <c r="C143" s="55" t="s">
        <v>334</v>
      </c>
      <c r="D143" s="56">
        <v>256932786</v>
      </c>
      <c r="E143" s="57">
        <v>126040000</v>
      </c>
      <c r="F143" s="57">
        <v>0</v>
      </c>
      <c r="G143" s="57">
        <v>0</v>
      </c>
      <c r="H143" s="57">
        <v>0</v>
      </c>
      <c r="I143" s="57">
        <v>7919506</v>
      </c>
      <c r="J143" s="57">
        <v>71441606</v>
      </c>
      <c r="K143" s="57">
        <v>285700750</v>
      </c>
      <c r="L143" s="58">
        <v>748034648</v>
      </c>
      <c r="M143" s="59">
        <v>85778609</v>
      </c>
      <c r="N143" s="60">
        <v>136352168</v>
      </c>
      <c r="O143" s="57">
        <v>17149349</v>
      </c>
      <c r="P143" s="60">
        <v>11176605</v>
      </c>
      <c r="Q143" s="60">
        <v>13596655</v>
      </c>
      <c r="R143" s="60"/>
      <c r="S143" s="60">
        <v>299025305</v>
      </c>
      <c r="T143" s="60">
        <v>42710674</v>
      </c>
      <c r="U143" s="58">
        <v>605789365</v>
      </c>
      <c r="V143" s="61">
        <v>152143750</v>
      </c>
    </row>
    <row r="144" spans="1:22" s="9" customFormat="1" ht="12.75" customHeight="1">
      <c r="A144" s="24" t="s">
        <v>25</v>
      </c>
      <c r="B144" s="54" t="s">
        <v>335</v>
      </c>
      <c r="C144" s="55" t="s">
        <v>336</v>
      </c>
      <c r="D144" s="56">
        <v>119368072</v>
      </c>
      <c r="E144" s="57">
        <v>102985870</v>
      </c>
      <c r="F144" s="57">
        <v>0</v>
      </c>
      <c r="G144" s="57">
        <v>0</v>
      </c>
      <c r="H144" s="57">
        <v>0</v>
      </c>
      <c r="I144" s="57">
        <v>0</v>
      </c>
      <c r="J144" s="57">
        <v>72582787</v>
      </c>
      <c r="K144" s="57">
        <v>174093210</v>
      </c>
      <c r="L144" s="58">
        <v>469029939</v>
      </c>
      <c r="M144" s="59">
        <v>71040802</v>
      </c>
      <c r="N144" s="60">
        <v>88730537</v>
      </c>
      <c r="O144" s="57">
        <v>28574309</v>
      </c>
      <c r="P144" s="60">
        <v>15951820</v>
      </c>
      <c r="Q144" s="60">
        <v>8412030</v>
      </c>
      <c r="R144" s="60"/>
      <c r="S144" s="60">
        <v>144391100</v>
      </c>
      <c r="T144" s="60">
        <v>63444624</v>
      </c>
      <c r="U144" s="58">
        <v>420545222</v>
      </c>
      <c r="V144" s="61">
        <v>68235900</v>
      </c>
    </row>
    <row r="145" spans="1:22" s="9" customFormat="1" ht="12.75" customHeight="1">
      <c r="A145" s="24" t="s">
        <v>25</v>
      </c>
      <c r="B145" s="54" t="s">
        <v>337</v>
      </c>
      <c r="C145" s="55" t="s">
        <v>338</v>
      </c>
      <c r="D145" s="56">
        <v>272872775</v>
      </c>
      <c r="E145" s="57">
        <v>389634400</v>
      </c>
      <c r="F145" s="57">
        <v>0</v>
      </c>
      <c r="G145" s="57">
        <v>0</v>
      </c>
      <c r="H145" s="57">
        <v>0</v>
      </c>
      <c r="I145" s="57">
        <v>44305900</v>
      </c>
      <c r="J145" s="57">
        <v>70365300</v>
      </c>
      <c r="K145" s="57">
        <v>298333724</v>
      </c>
      <c r="L145" s="58">
        <v>1075512099</v>
      </c>
      <c r="M145" s="59">
        <v>186344900</v>
      </c>
      <c r="N145" s="60">
        <v>484602100</v>
      </c>
      <c r="O145" s="57">
        <v>97933300</v>
      </c>
      <c r="P145" s="60">
        <v>-1400900</v>
      </c>
      <c r="Q145" s="60">
        <v>68199100</v>
      </c>
      <c r="R145" s="60"/>
      <c r="S145" s="60">
        <v>148808700</v>
      </c>
      <c r="T145" s="60">
        <v>61850125</v>
      </c>
      <c r="U145" s="58">
        <v>1046337325</v>
      </c>
      <c r="V145" s="61">
        <v>47514000</v>
      </c>
    </row>
    <row r="146" spans="1:22" s="9" customFormat="1" ht="12.75" customHeight="1">
      <c r="A146" s="24" t="s">
        <v>25</v>
      </c>
      <c r="B146" s="54" t="s">
        <v>339</v>
      </c>
      <c r="C146" s="55" t="s">
        <v>340</v>
      </c>
      <c r="D146" s="56">
        <v>83350512</v>
      </c>
      <c r="E146" s="57">
        <v>90471996</v>
      </c>
      <c r="F146" s="57">
        <v>0</v>
      </c>
      <c r="G146" s="57">
        <v>0</v>
      </c>
      <c r="H146" s="57">
        <v>0</v>
      </c>
      <c r="I146" s="57">
        <v>5470404</v>
      </c>
      <c r="J146" s="57">
        <v>54668604</v>
      </c>
      <c r="K146" s="57">
        <v>102339672</v>
      </c>
      <c r="L146" s="58">
        <v>336301188</v>
      </c>
      <c r="M146" s="59">
        <v>35155536</v>
      </c>
      <c r="N146" s="60">
        <v>77292972</v>
      </c>
      <c r="O146" s="57">
        <v>26309040</v>
      </c>
      <c r="P146" s="60">
        <v>24193572</v>
      </c>
      <c r="Q146" s="60">
        <v>7534032</v>
      </c>
      <c r="R146" s="60"/>
      <c r="S146" s="60">
        <v>95466144</v>
      </c>
      <c r="T146" s="60">
        <v>53927016</v>
      </c>
      <c r="U146" s="58">
        <v>319878312</v>
      </c>
      <c r="V146" s="61">
        <v>34895856</v>
      </c>
    </row>
    <row r="147" spans="1:22" s="9" customFormat="1" ht="12.75" customHeight="1">
      <c r="A147" s="24" t="s">
        <v>25</v>
      </c>
      <c r="B147" s="54" t="s">
        <v>77</v>
      </c>
      <c r="C147" s="55" t="s">
        <v>78</v>
      </c>
      <c r="D147" s="56">
        <v>751812950</v>
      </c>
      <c r="E147" s="57">
        <v>593453816</v>
      </c>
      <c r="F147" s="57">
        <v>0</v>
      </c>
      <c r="G147" s="57">
        <v>0</v>
      </c>
      <c r="H147" s="57">
        <v>0</v>
      </c>
      <c r="I147" s="57">
        <v>134736421</v>
      </c>
      <c r="J147" s="57">
        <v>211081942</v>
      </c>
      <c r="K147" s="57">
        <v>947641360</v>
      </c>
      <c r="L147" s="58">
        <v>2638726489</v>
      </c>
      <c r="M147" s="59">
        <v>387465026</v>
      </c>
      <c r="N147" s="60">
        <v>857067067</v>
      </c>
      <c r="O147" s="57">
        <v>488878691</v>
      </c>
      <c r="P147" s="60">
        <v>145443740</v>
      </c>
      <c r="Q147" s="60">
        <v>109397591</v>
      </c>
      <c r="R147" s="60"/>
      <c r="S147" s="60">
        <v>379499220</v>
      </c>
      <c r="T147" s="60">
        <v>278378053</v>
      </c>
      <c r="U147" s="58">
        <v>2646129388</v>
      </c>
      <c r="V147" s="61">
        <v>130179492</v>
      </c>
    </row>
    <row r="148" spans="1:22" s="9" customFormat="1" ht="12.75" customHeight="1">
      <c r="A148" s="24" t="s">
        <v>25</v>
      </c>
      <c r="B148" s="54" t="s">
        <v>341</v>
      </c>
      <c r="C148" s="55" t="s">
        <v>342</v>
      </c>
      <c r="D148" s="56">
        <v>162891024</v>
      </c>
      <c r="E148" s="57">
        <v>185436072</v>
      </c>
      <c r="F148" s="57">
        <v>0</v>
      </c>
      <c r="G148" s="57">
        <v>0</v>
      </c>
      <c r="H148" s="57">
        <v>0</v>
      </c>
      <c r="I148" s="57">
        <v>3247908</v>
      </c>
      <c r="J148" s="57">
        <v>114675432</v>
      </c>
      <c r="K148" s="57">
        <v>297343200</v>
      </c>
      <c r="L148" s="58">
        <v>763593636</v>
      </c>
      <c r="M148" s="59">
        <v>102129444</v>
      </c>
      <c r="N148" s="60">
        <v>270625596</v>
      </c>
      <c r="O148" s="57">
        <v>58631436</v>
      </c>
      <c r="P148" s="60">
        <v>15018936</v>
      </c>
      <c r="Q148" s="60">
        <v>12233328</v>
      </c>
      <c r="R148" s="60"/>
      <c r="S148" s="60">
        <v>125572344</v>
      </c>
      <c r="T148" s="60">
        <v>135354426</v>
      </c>
      <c r="U148" s="58">
        <v>719565510</v>
      </c>
      <c r="V148" s="61">
        <v>27975996</v>
      </c>
    </row>
    <row r="149" spans="1:22" s="9" customFormat="1" ht="12.75" customHeight="1">
      <c r="A149" s="24" t="s">
        <v>25</v>
      </c>
      <c r="B149" s="54" t="s">
        <v>79</v>
      </c>
      <c r="C149" s="55" t="s">
        <v>80</v>
      </c>
      <c r="D149" s="56">
        <v>985258600</v>
      </c>
      <c r="E149" s="57">
        <v>1223830923</v>
      </c>
      <c r="F149" s="57">
        <v>0</v>
      </c>
      <c r="G149" s="57">
        <v>0</v>
      </c>
      <c r="H149" s="57">
        <v>0</v>
      </c>
      <c r="I149" s="57">
        <v>227796761</v>
      </c>
      <c r="J149" s="57">
        <v>817743301</v>
      </c>
      <c r="K149" s="57">
        <v>1009664027</v>
      </c>
      <c r="L149" s="58">
        <v>4264293612</v>
      </c>
      <c r="M149" s="59">
        <v>800269160</v>
      </c>
      <c r="N149" s="60">
        <v>1281515849</v>
      </c>
      <c r="O149" s="57">
        <v>561546912</v>
      </c>
      <c r="P149" s="60">
        <v>168973806</v>
      </c>
      <c r="Q149" s="60">
        <v>151711620</v>
      </c>
      <c r="R149" s="60"/>
      <c r="S149" s="60">
        <v>475008513</v>
      </c>
      <c r="T149" s="60">
        <v>523047625</v>
      </c>
      <c r="U149" s="58">
        <v>3962073485</v>
      </c>
      <c r="V149" s="61">
        <v>189720843</v>
      </c>
    </row>
    <row r="150" spans="1:22" s="9" customFormat="1" ht="12.75" customHeight="1">
      <c r="A150" s="24" t="s">
        <v>25</v>
      </c>
      <c r="B150" s="54" t="s">
        <v>81</v>
      </c>
      <c r="C150" s="55" t="s">
        <v>82</v>
      </c>
      <c r="D150" s="56">
        <v>761184683</v>
      </c>
      <c r="E150" s="57">
        <v>679555615</v>
      </c>
      <c r="F150" s="57">
        <v>0</v>
      </c>
      <c r="G150" s="57">
        <v>0</v>
      </c>
      <c r="H150" s="57">
        <v>0</v>
      </c>
      <c r="I150" s="57">
        <v>64319880</v>
      </c>
      <c r="J150" s="57">
        <v>80062437</v>
      </c>
      <c r="K150" s="57">
        <v>701018626</v>
      </c>
      <c r="L150" s="58">
        <v>2286141241</v>
      </c>
      <c r="M150" s="59">
        <v>450983555</v>
      </c>
      <c r="N150" s="60">
        <v>847567443</v>
      </c>
      <c r="O150" s="57">
        <v>127399698</v>
      </c>
      <c r="P150" s="60">
        <v>85772092</v>
      </c>
      <c r="Q150" s="60">
        <v>91312090</v>
      </c>
      <c r="R150" s="60"/>
      <c r="S150" s="60">
        <v>272887520</v>
      </c>
      <c r="T150" s="60">
        <v>234967442</v>
      </c>
      <c r="U150" s="58">
        <v>2110889840</v>
      </c>
      <c r="V150" s="61">
        <v>189324480</v>
      </c>
    </row>
    <row r="151" spans="1:22" s="9" customFormat="1" ht="12.75" customHeight="1">
      <c r="A151" s="24" t="s">
        <v>25</v>
      </c>
      <c r="B151" s="54" t="s">
        <v>343</v>
      </c>
      <c r="C151" s="55" t="s">
        <v>344</v>
      </c>
      <c r="D151" s="56">
        <v>128149818</v>
      </c>
      <c r="E151" s="57">
        <v>64903884</v>
      </c>
      <c r="F151" s="57">
        <v>0</v>
      </c>
      <c r="G151" s="57">
        <v>0</v>
      </c>
      <c r="H151" s="57">
        <v>0</v>
      </c>
      <c r="I151" s="57">
        <v>2100000</v>
      </c>
      <c r="J151" s="57">
        <v>71904384</v>
      </c>
      <c r="K151" s="57">
        <v>157546976</v>
      </c>
      <c r="L151" s="58">
        <v>424605062</v>
      </c>
      <c r="M151" s="59">
        <v>69602748</v>
      </c>
      <c r="N151" s="60">
        <v>98058096</v>
      </c>
      <c r="O151" s="57">
        <v>21229704</v>
      </c>
      <c r="P151" s="60">
        <v>13727628</v>
      </c>
      <c r="Q151" s="60">
        <v>11995548</v>
      </c>
      <c r="R151" s="60"/>
      <c r="S151" s="60">
        <v>80725932</v>
      </c>
      <c r="T151" s="60">
        <v>36889380</v>
      </c>
      <c r="U151" s="58">
        <v>332229036</v>
      </c>
      <c r="V151" s="61">
        <v>53258412</v>
      </c>
    </row>
    <row r="152" spans="1:22" s="9" customFormat="1" ht="12.75" customHeight="1">
      <c r="A152" s="24" t="s">
        <v>25</v>
      </c>
      <c r="B152" s="54" t="s">
        <v>345</v>
      </c>
      <c r="C152" s="55" t="s">
        <v>346</v>
      </c>
      <c r="D152" s="56">
        <v>200926332</v>
      </c>
      <c r="E152" s="57">
        <v>0</v>
      </c>
      <c r="F152" s="57">
        <v>0</v>
      </c>
      <c r="G152" s="57">
        <v>0</v>
      </c>
      <c r="H152" s="57">
        <v>0</v>
      </c>
      <c r="I152" s="57">
        <v>1354596</v>
      </c>
      <c r="J152" s="57">
        <v>318385404</v>
      </c>
      <c r="K152" s="57">
        <v>429738900</v>
      </c>
      <c r="L152" s="58">
        <v>950405232</v>
      </c>
      <c r="M152" s="59">
        <v>44776668</v>
      </c>
      <c r="N152" s="60">
        <v>0</v>
      </c>
      <c r="O152" s="57">
        <v>97276524</v>
      </c>
      <c r="P152" s="60">
        <v>1691916</v>
      </c>
      <c r="Q152" s="60">
        <v>31767168</v>
      </c>
      <c r="R152" s="60"/>
      <c r="S152" s="60">
        <v>495635280</v>
      </c>
      <c r="T152" s="60">
        <v>90903192</v>
      </c>
      <c r="U152" s="58">
        <v>762050748</v>
      </c>
      <c r="V152" s="61">
        <v>169424712</v>
      </c>
    </row>
    <row r="153" spans="1:22" s="9" customFormat="1" ht="12.75" customHeight="1">
      <c r="A153" s="24" t="s">
        <v>25</v>
      </c>
      <c r="B153" s="54" t="s">
        <v>347</v>
      </c>
      <c r="C153" s="55" t="s">
        <v>348</v>
      </c>
      <c r="D153" s="56">
        <v>259208774</v>
      </c>
      <c r="E153" s="57">
        <v>0</v>
      </c>
      <c r="F153" s="57">
        <v>0</v>
      </c>
      <c r="G153" s="57">
        <v>0</v>
      </c>
      <c r="H153" s="57">
        <v>0</v>
      </c>
      <c r="I153" s="57">
        <v>3334400</v>
      </c>
      <c r="J153" s="57">
        <v>78593543</v>
      </c>
      <c r="K153" s="57">
        <v>293062424</v>
      </c>
      <c r="L153" s="58">
        <v>634199141</v>
      </c>
      <c r="M153" s="59">
        <v>41520000</v>
      </c>
      <c r="N153" s="60">
        <v>0</v>
      </c>
      <c r="O153" s="57">
        <v>85116000</v>
      </c>
      <c r="P153" s="60">
        <v>9550000</v>
      </c>
      <c r="Q153" s="60">
        <v>6747000</v>
      </c>
      <c r="R153" s="60"/>
      <c r="S153" s="60">
        <v>442445000</v>
      </c>
      <c r="T153" s="60">
        <v>65458548</v>
      </c>
      <c r="U153" s="58">
        <v>650836548</v>
      </c>
      <c r="V153" s="61">
        <v>143602000</v>
      </c>
    </row>
    <row r="154" spans="1:22" s="9" customFormat="1" ht="12.75" customHeight="1">
      <c r="A154" s="24" t="s">
        <v>25</v>
      </c>
      <c r="B154" s="54" t="s">
        <v>349</v>
      </c>
      <c r="C154" s="55" t="s">
        <v>350</v>
      </c>
      <c r="D154" s="56">
        <v>256347737</v>
      </c>
      <c r="E154" s="57">
        <v>165550000</v>
      </c>
      <c r="F154" s="57">
        <v>0</v>
      </c>
      <c r="G154" s="57">
        <v>0</v>
      </c>
      <c r="H154" s="57">
        <v>0</v>
      </c>
      <c r="I154" s="57">
        <v>10750000</v>
      </c>
      <c r="J154" s="57">
        <v>75000000</v>
      </c>
      <c r="K154" s="57">
        <v>281720217</v>
      </c>
      <c r="L154" s="58">
        <v>789367954</v>
      </c>
      <c r="M154" s="59">
        <v>134375000</v>
      </c>
      <c r="N154" s="60">
        <v>221798283</v>
      </c>
      <c r="O154" s="57">
        <v>64303859</v>
      </c>
      <c r="P154" s="60">
        <v>20633948</v>
      </c>
      <c r="Q154" s="60">
        <v>19571495</v>
      </c>
      <c r="R154" s="60"/>
      <c r="S154" s="60">
        <v>181532000</v>
      </c>
      <c r="T154" s="60">
        <v>53750000</v>
      </c>
      <c r="U154" s="58">
        <v>695964585</v>
      </c>
      <c r="V154" s="61">
        <v>103907000</v>
      </c>
    </row>
    <row r="155" spans="1:22" s="9" customFormat="1" ht="12.75" customHeight="1">
      <c r="A155" s="24" t="s">
        <v>25</v>
      </c>
      <c r="B155" s="54" t="s">
        <v>351</v>
      </c>
      <c r="C155" s="55" t="s">
        <v>352</v>
      </c>
      <c r="D155" s="56">
        <v>604074893</v>
      </c>
      <c r="E155" s="57">
        <v>113022214</v>
      </c>
      <c r="F155" s="57">
        <v>0</v>
      </c>
      <c r="G155" s="57">
        <v>0</v>
      </c>
      <c r="H155" s="57">
        <v>0</v>
      </c>
      <c r="I155" s="57">
        <v>576239</v>
      </c>
      <c r="J155" s="57">
        <v>14950113</v>
      </c>
      <c r="K155" s="57">
        <v>527816337</v>
      </c>
      <c r="L155" s="58">
        <v>1260439796</v>
      </c>
      <c r="M155" s="59">
        <v>120898857</v>
      </c>
      <c r="N155" s="60">
        <v>150369785</v>
      </c>
      <c r="O155" s="57">
        <v>31669511</v>
      </c>
      <c r="P155" s="60">
        <v>5857507</v>
      </c>
      <c r="Q155" s="60">
        <v>11076629</v>
      </c>
      <c r="R155" s="60"/>
      <c r="S155" s="60">
        <v>719085181</v>
      </c>
      <c r="T155" s="60">
        <v>67976009</v>
      </c>
      <c r="U155" s="58">
        <v>1106933479</v>
      </c>
      <c r="V155" s="61">
        <v>360723440</v>
      </c>
    </row>
    <row r="156" spans="1:22" s="9" customFormat="1" ht="12.75" customHeight="1">
      <c r="A156" s="24" t="s">
        <v>25</v>
      </c>
      <c r="B156" s="54" t="s">
        <v>353</v>
      </c>
      <c r="C156" s="55" t="s">
        <v>354</v>
      </c>
      <c r="D156" s="56">
        <v>669709444</v>
      </c>
      <c r="E156" s="57">
        <v>0</v>
      </c>
      <c r="F156" s="57">
        <v>0</v>
      </c>
      <c r="G156" s="57">
        <v>0</v>
      </c>
      <c r="H156" s="57">
        <v>0</v>
      </c>
      <c r="I156" s="57">
        <v>21000000</v>
      </c>
      <c r="J156" s="57">
        <v>220557028</v>
      </c>
      <c r="K156" s="57">
        <v>438759184</v>
      </c>
      <c r="L156" s="58">
        <v>1350025656</v>
      </c>
      <c r="M156" s="59">
        <v>255630784</v>
      </c>
      <c r="N156" s="60">
        <v>0</v>
      </c>
      <c r="O156" s="57">
        <v>42770143</v>
      </c>
      <c r="P156" s="60">
        <v>5395635</v>
      </c>
      <c r="Q156" s="60">
        <v>9848633</v>
      </c>
      <c r="R156" s="60"/>
      <c r="S156" s="60">
        <v>936572700</v>
      </c>
      <c r="T156" s="60">
        <v>399720652</v>
      </c>
      <c r="U156" s="58">
        <v>1649938547</v>
      </c>
      <c r="V156" s="61">
        <v>479523450</v>
      </c>
    </row>
    <row r="157" spans="1:22" s="9" customFormat="1" ht="12.75" customHeight="1">
      <c r="A157" s="24" t="s">
        <v>25</v>
      </c>
      <c r="B157" s="62" t="s">
        <v>83</v>
      </c>
      <c r="C157" s="55" t="s">
        <v>84</v>
      </c>
      <c r="D157" s="56">
        <v>1247726877</v>
      </c>
      <c r="E157" s="57">
        <v>957000000</v>
      </c>
      <c r="F157" s="57">
        <v>0</v>
      </c>
      <c r="G157" s="57">
        <v>0</v>
      </c>
      <c r="H157" s="57">
        <v>0</v>
      </c>
      <c r="I157" s="57">
        <v>30846136</v>
      </c>
      <c r="J157" s="57">
        <v>126914334</v>
      </c>
      <c r="K157" s="57">
        <v>1135388005</v>
      </c>
      <c r="L157" s="58">
        <v>3497875352</v>
      </c>
      <c r="M157" s="59">
        <v>780103478</v>
      </c>
      <c r="N157" s="60">
        <v>1443874075</v>
      </c>
      <c r="O157" s="57">
        <v>129308559</v>
      </c>
      <c r="P157" s="60">
        <v>26522371</v>
      </c>
      <c r="Q157" s="60">
        <v>158479837</v>
      </c>
      <c r="R157" s="60"/>
      <c r="S157" s="60">
        <v>900385000</v>
      </c>
      <c r="T157" s="60">
        <v>190777680</v>
      </c>
      <c r="U157" s="58">
        <v>3629451000</v>
      </c>
      <c r="V157" s="61">
        <v>543361000</v>
      </c>
    </row>
    <row r="158" spans="1:22" s="9" customFormat="1" ht="12.75" customHeight="1">
      <c r="A158" s="24" t="s">
        <v>25</v>
      </c>
      <c r="B158" s="54" t="s">
        <v>355</v>
      </c>
      <c r="C158" s="55" t="s">
        <v>356</v>
      </c>
      <c r="D158" s="56">
        <v>34289843</v>
      </c>
      <c r="E158" s="57">
        <v>18659381</v>
      </c>
      <c r="F158" s="57">
        <v>0</v>
      </c>
      <c r="G158" s="57">
        <v>0</v>
      </c>
      <c r="H158" s="57">
        <v>0</v>
      </c>
      <c r="I158" s="57">
        <v>1563000</v>
      </c>
      <c r="J158" s="57">
        <v>12511569</v>
      </c>
      <c r="K158" s="57">
        <v>23970795</v>
      </c>
      <c r="L158" s="58">
        <v>90994588</v>
      </c>
      <c r="M158" s="59">
        <v>20999843</v>
      </c>
      <c r="N158" s="60">
        <v>18511739</v>
      </c>
      <c r="O158" s="57">
        <v>5663237</v>
      </c>
      <c r="P158" s="60">
        <v>3858689</v>
      </c>
      <c r="Q158" s="60">
        <v>3266377</v>
      </c>
      <c r="R158" s="60"/>
      <c r="S158" s="60">
        <v>24567000</v>
      </c>
      <c r="T158" s="60">
        <v>7245180</v>
      </c>
      <c r="U158" s="58">
        <v>84112065</v>
      </c>
      <c r="V158" s="61">
        <v>23697000</v>
      </c>
    </row>
    <row r="159" spans="1:22" s="9" customFormat="1" ht="12.75" customHeight="1">
      <c r="A159" s="24" t="s">
        <v>25</v>
      </c>
      <c r="B159" s="54" t="s">
        <v>357</v>
      </c>
      <c r="C159" s="55" t="s">
        <v>358</v>
      </c>
      <c r="D159" s="56">
        <v>117900884</v>
      </c>
      <c r="E159" s="57">
        <v>100715766</v>
      </c>
      <c r="F159" s="57">
        <v>0</v>
      </c>
      <c r="G159" s="57">
        <v>0</v>
      </c>
      <c r="H159" s="57">
        <v>0</v>
      </c>
      <c r="I159" s="57">
        <v>0</v>
      </c>
      <c r="J159" s="57">
        <v>22175932</v>
      </c>
      <c r="K159" s="57">
        <v>137106542</v>
      </c>
      <c r="L159" s="58">
        <v>377899124</v>
      </c>
      <c r="M159" s="59">
        <v>46869664</v>
      </c>
      <c r="N159" s="60">
        <v>126704443</v>
      </c>
      <c r="O159" s="57">
        <v>40819911</v>
      </c>
      <c r="P159" s="60">
        <v>14073015</v>
      </c>
      <c r="Q159" s="60">
        <v>15074854</v>
      </c>
      <c r="R159" s="60"/>
      <c r="S159" s="60">
        <v>60394000</v>
      </c>
      <c r="T159" s="60">
        <v>19485616</v>
      </c>
      <c r="U159" s="58">
        <v>323421503</v>
      </c>
      <c r="V159" s="61">
        <v>21070000</v>
      </c>
    </row>
    <row r="160" spans="1:22" s="9" customFormat="1" ht="12.75" customHeight="1">
      <c r="A160" s="24" t="s">
        <v>25</v>
      </c>
      <c r="B160" s="54" t="s">
        <v>359</v>
      </c>
      <c r="C160" s="55" t="s">
        <v>360</v>
      </c>
      <c r="D160" s="56">
        <v>31750229</v>
      </c>
      <c r="E160" s="57">
        <v>12542021</v>
      </c>
      <c r="F160" s="57">
        <v>0</v>
      </c>
      <c r="G160" s="57">
        <v>0</v>
      </c>
      <c r="H160" s="57">
        <v>0</v>
      </c>
      <c r="I160" s="57">
        <v>1567372</v>
      </c>
      <c r="J160" s="57">
        <v>12588321</v>
      </c>
      <c r="K160" s="57">
        <v>30391820</v>
      </c>
      <c r="L160" s="58">
        <v>88839763</v>
      </c>
      <c r="M160" s="59">
        <v>12699662</v>
      </c>
      <c r="N160" s="60">
        <v>13381406</v>
      </c>
      <c r="O160" s="57">
        <v>4942602</v>
      </c>
      <c r="P160" s="60">
        <v>2047486</v>
      </c>
      <c r="Q160" s="60">
        <v>1988086</v>
      </c>
      <c r="R160" s="60"/>
      <c r="S160" s="60">
        <v>29899000</v>
      </c>
      <c r="T160" s="60">
        <v>10234649</v>
      </c>
      <c r="U160" s="58">
        <v>75192891</v>
      </c>
      <c r="V160" s="61">
        <v>18945000</v>
      </c>
    </row>
    <row r="161" spans="1:22" s="9" customFormat="1" ht="12.75" customHeight="1">
      <c r="A161" s="24" t="s">
        <v>25</v>
      </c>
      <c r="B161" s="54" t="s">
        <v>361</v>
      </c>
      <c r="C161" s="55" t="s">
        <v>362</v>
      </c>
      <c r="D161" s="56">
        <v>52538558</v>
      </c>
      <c r="E161" s="57">
        <v>23810366</v>
      </c>
      <c r="F161" s="57">
        <v>0</v>
      </c>
      <c r="G161" s="57">
        <v>0</v>
      </c>
      <c r="H161" s="57">
        <v>0</v>
      </c>
      <c r="I161" s="57">
        <v>2407843</v>
      </c>
      <c r="J161" s="57">
        <v>10903660</v>
      </c>
      <c r="K161" s="57">
        <v>32680659</v>
      </c>
      <c r="L161" s="58">
        <v>122341086</v>
      </c>
      <c r="M161" s="59">
        <v>17536788</v>
      </c>
      <c r="N161" s="60">
        <v>31305217</v>
      </c>
      <c r="O161" s="57">
        <v>12450422</v>
      </c>
      <c r="P161" s="60">
        <v>7830630</v>
      </c>
      <c r="Q161" s="60">
        <v>8818598</v>
      </c>
      <c r="R161" s="60"/>
      <c r="S161" s="60">
        <v>33452000</v>
      </c>
      <c r="T161" s="60">
        <v>3218616</v>
      </c>
      <c r="U161" s="58">
        <v>114612271</v>
      </c>
      <c r="V161" s="61">
        <v>25493000</v>
      </c>
    </row>
    <row r="162" spans="1:22" s="9" customFormat="1" ht="12.75" customHeight="1">
      <c r="A162" s="24" t="s">
        <v>25</v>
      </c>
      <c r="B162" s="54" t="s">
        <v>363</v>
      </c>
      <c r="C162" s="55" t="s">
        <v>364</v>
      </c>
      <c r="D162" s="56">
        <v>34378995</v>
      </c>
      <c r="E162" s="57">
        <v>11912135</v>
      </c>
      <c r="F162" s="57">
        <v>0</v>
      </c>
      <c r="G162" s="57">
        <v>0</v>
      </c>
      <c r="H162" s="57">
        <v>0</v>
      </c>
      <c r="I162" s="57">
        <v>93510</v>
      </c>
      <c r="J162" s="57">
        <v>4712900</v>
      </c>
      <c r="K162" s="57">
        <v>27107139</v>
      </c>
      <c r="L162" s="58">
        <v>78204679</v>
      </c>
      <c r="M162" s="59">
        <v>8129429</v>
      </c>
      <c r="N162" s="60">
        <v>13028127</v>
      </c>
      <c r="O162" s="57">
        <v>4320267</v>
      </c>
      <c r="P162" s="60">
        <v>3700815</v>
      </c>
      <c r="Q162" s="60">
        <v>2648308</v>
      </c>
      <c r="R162" s="60"/>
      <c r="S162" s="60">
        <v>31132060</v>
      </c>
      <c r="T162" s="60">
        <v>4750750</v>
      </c>
      <c r="U162" s="58">
        <v>67709756</v>
      </c>
      <c r="V162" s="61">
        <v>10562000</v>
      </c>
    </row>
    <row r="163" spans="1:22" s="9" customFormat="1" ht="12.75" customHeight="1">
      <c r="A163" s="24" t="s">
        <v>25</v>
      </c>
      <c r="B163" s="54" t="s">
        <v>365</v>
      </c>
      <c r="C163" s="55" t="s">
        <v>366</v>
      </c>
      <c r="D163" s="56">
        <v>36069489</v>
      </c>
      <c r="E163" s="57">
        <v>11554361</v>
      </c>
      <c r="F163" s="57">
        <v>0</v>
      </c>
      <c r="G163" s="57">
        <v>0</v>
      </c>
      <c r="H163" s="57">
        <v>0</v>
      </c>
      <c r="I163" s="57">
        <v>1742692</v>
      </c>
      <c r="J163" s="57">
        <v>5209074</v>
      </c>
      <c r="K163" s="57">
        <v>25714240</v>
      </c>
      <c r="L163" s="58">
        <v>80289856</v>
      </c>
      <c r="M163" s="59">
        <v>9980393</v>
      </c>
      <c r="N163" s="60">
        <v>10889181</v>
      </c>
      <c r="O163" s="57">
        <v>11690640</v>
      </c>
      <c r="P163" s="60">
        <v>2161953</v>
      </c>
      <c r="Q163" s="60">
        <v>1489807</v>
      </c>
      <c r="R163" s="60"/>
      <c r="S163" s="60">
        <v>26338565</v>
      </c>
      <c r="T163" s="60">
        <v>5844102</v>
      </c>
      <c r="U163" s="58">
        <v>68394641</v>
      </c>
      <c r="V163" s="61">
        <v>19130435</v>
      </c>
    </row>
    <row r="164" spans="1:22" s="9" customFormat="1" ht="12.75" customHeight="1">
      <c r="A164" s="24" t="s">
        <v>25</v>
      </c>
      <c r="B164" s="54" t="s">
        <v>367</v>
      </c>
      <c r="C164" s="55" t="s">
        <v>368</v>
      </c>
      <c r="D164" s="56">
        <v>50395335</v>
      </c>
      <c r="E164" s="57">
        <v>20269186</v>
      </c>
      <c r="F164" s="57">
        <v>0</v>
      </c>
      <c r="G164" s="57">
        <v>0</v>
      </c>
      <c r="H164" s="57">
        <v>0</v>
      </c>
      <c r="I164" s="57">
        <v>4000000</v>
      </c>
      <c r="J164" s="57">
        <v>26133389</v>
      </c>
      <c r="K164" s="57">
        <v>50818177</v>
      </c>
      <c r="L164" s="58">
        <v>151616087</v>
      </c>
      <c r="M164" s="59">
        <v>25989541</v>
      </c>
      <c r="N164" s="60">
        <v>20387882</v>
      </c>
      <c r="O164" s="57">
        <v>5234751</v>
      </c>
      <c r="P164" s="60">
        <v>4484118</v>
      </c>
      <c r="Q164" s="60">
        <v>4276154</v>
      </c>
      <c r="R164" s="60"/>
      <c r="S164" s="60">
        <v>45637460</v>
      </c>
      <c r="T164" s="60">
        <v>42941175</v>
      </c>
      <c r="U164" s="58">
        <v>148951081</v>
      </c>
      <c r="V164" s="61">
        <v>26735000</v>
      </c>
    </row>
    <row r="165" spans="1:22" s="9" customFormat="1" ht="12.75" customHeight="1">
      <c r="A165" s="24" t="s">
        <v>25</v>
      </c>
      <c r="B165" s="54" t="s">
        <v>369</v>
      </c>
      <c r="C165" s="55" t="s">
        <v>370</v>
      </c>
      <c r="D165" s="56">
        <v>66348010</v>
      </c>
      <c r="E165" s="57">
        <v>39511910</v>
      </c>
      <c r="F165" s="57">
        <v>0</v>
      </c>
      <c r="G165" s="57">
        <v>0</v>
      </c>
      <c r="H165" s="57">
        <v>0</v>
      </c>
      <c r="I165" s="57">
        <v>1406700</v>
      </c>
      <c r="J165" s="57">
        <v>23329305</v>
      </c>
      <c r="K165" s="57">
        <v>80345014</v>
      </c>
      <c r="L165" s="58">
        <v>210940939</v>
      </c>
      <c r="M165" s="59">
        <v>16693565</v>
      </c>
      <c r="N165" s="60">
        <v>42446873</v>
      </c>
      <c r="O165" s="57">
        <v>19865317</v>
      </c>
      <c r="P165" s="60">
        <v>12572459</v>
      </c>
      <c r="Q165" s="60">
        <v>8252795</v>
      </c>
      <c r="R165" s="60"/>
      <c r="S165" s="60">
        <v>63842400</v>
      </c>
      <c r="T165" s="60">
        <v>43375654</v>
      </c>
      <c r="U165" s="58">
        <v>207049063</v>
      </c>
      <c r="V165" s="61">
        <v>22863600</v>
      </c>
    </row>
    <row r="166" spans="1:22" s="9" customFormat="1" ht="12.75" customHeight="1">
      <c r="A166" s="24" t="s">
        <v>25</v>
      </c>
      <c r="B166" s="54" t="s">
        <v>371</v>
      </c>
      <c r="C166" s="55" t="s">
        <v>372</v>
      </c>
      <c r="D166" s="56">
        <v>107564243</v>
      </c>
      <c r="E166" s="57">
        <v>86957351</v>
      </c>
      <c r="F166" s="57">
        <v>0</v>
      </c>
      <c r="G166" s="57">
        <v>0</v>
      </c>
      <c r="H166" s="57">
        <v>0</v>
      </c>
      <c r="I166" s="57">
        <v>3542016</v>
      </c>
      <c r="J166" s="57">
        <v>7646660</v>
      </c>
      <c r="K166" s="57">
        <v>78004708</v>
      </c>
      <c r="L166" s="58">
        <v>283714978</v>
      </c>
      <c r="M166" s="59">
        <v>42209707</v>
      </c>
      <c r="N166" s="60">
        <v>119473271</v>
      </c>
      <c r="O166" s="57">
        <v>36662389</v>
      </c>
      <c r="P166" s="60">
        <v>14492507</v>
      </c>
      <c r="Q166" s="60">
        <v>6319611</v>
      </c>
      <c r="R166" s="60"/>
      <c r="S166" s="60">
        <v>57053439</v>
      </c>
      <c r="T166" s="60">
        <v>7938248</v>
      </c>
      <c r="U166" s="58">
        <v>284149172</v>
      </c>
      <c r="V166" s="61">
        <v>29251760</v>
      </c>
    </row>
    <row r="167" spans="1:22" s="9" customFormat="1" ht="12.75" customHeight="1">
      <c r="A167" s="24" t="s">
        <v>25</v>
      </c>
      <c r="B167" s="54" t="s">
        <v>373</v>
      </c>
      <c r="C167" s="55" t="s">
        <v>374</v>
      </c>
      <c r="D167" s="56">
        <v>31403532</v>
      </c>
      <c r="E167" s="57">
        <v>14456382</v>
      </c>
      <c r="F167" s="57">
        <v>0</v>
      </c>
      <c r="G167" s="57">
        <v>0</v>
      </c>
      <c r="H167" s="57">
        <v>0</v>
      </c>
      <c r="I167" s="57">
        <v>1190843</v>
      </c>
      <c r="J167" s="57">
        <v>5720000</v>
      </c>
      <c r="K167" s="57">
        <v>33275237</v>
      </c>
      <c r="L167" s="58">
        <v>86045994</v>
      </c>
      <c r="M167" s="59">
        <v>11339775</v>
      </c>
      <c r="N167" s="60">
        <v>10013304</v>
      </c>
      <c r="O167" s="57">
        <v>3224346</v>
      </c>
      <c r="P167" s="60">
        <v>2437872</v>
      </c>
      <c r="Q167" s="60">
        <v>1998036</v>
      </c>
      <c r="R167" s="60"/>
      <c r="S167" s="60">
        <v>31744000</v>
      </c>
      <c r="T167" s="60">
        <v>23393057</v>
      </c>
      <c r="U167" s="58">
        <v>84150390</v>
      </c>
      <c r="V167" s="61">
        <v>15506000</v>
      </c>
    </row>
    <row r="168" spans="1:22" s="9" customFormat="1" ht="12.75" customHeight="1">
      <c r="A168" s="24" t="s">
        <v>25</v>
      </c>
      <c r="B168" s="54" t="s">
        <v>375</v>
      </c>
      <c r="C168" s="55" t="s">
        <v>376</v>
      </c>
      <c r="D168" s="56">
        <v>30405508</v>
      </c>
      <c r="E168" s="57">
        <v>13669894</v>
      </c>
      <c r="F168" s="57">
        <v>0</v>
      </c>
      <c r="G168" s="57">
        <v>0</v>
      </c>
      <c r="H168" s="57">
        <v>0</v>
      </c>
      <c r="I168" s="57">
        <v>0</v>
      </c>
      <c r="J168" s="57">
        <v>16720016</v>
      </c>
      <c r="K168" s="57">
        <v>17560677</v>
      </c>
      <c r="L168" s="58">
        <v>78356095</v>
      </c>
      <c r="M168" s="59">
        <v>4458721</v>
      </c>
      <c r="N168" s="60">
        <v>11600364</v>
      </c>
      <c r="O168" s="57">
        <v>6811760</v>
      </c>
      <c r="P168" s="60">
        <v>3655858</v>
      </c>
      <c r="Q168" s="60">
        <v>1906350</v>
      </c>
      <c r="R168" s="60"/>
      <c r="S168" s="60">
        <v>36160999</v>
      </c>
      <c r="T168" s="60">
        <v>3977690</v>
      </c>
      <c r="U168" s="58">
        <v>68571742</v>
      </c>
      <c r="V168" s="61">
        <v>12841000</v>
      </c>
    </row>
    <row r="169" spans="1:22" s="9" customFormat="1" ht="12.75" customHeight="1">
      <c r="A169" s="24" t="s">
        <v>25</v>
      </c>
      <c r="B169" s="54" t="s">
        <v>377</v>
      </c>
      <c r="C169" s="55" t="s">
        <v>378</v>
      </c>
      <c r="D169" s="56">
        <v>43280930</v>
      </c>
      <c r="E169" s="57">
        <v>12067174</v>
      </c>
      <c r="F169" s="57">
        <v>0</v>
      </c>
      <c r="G169" s="57">
        <v>0</v>
      </c>
      <c r="H169" s="57">
        <v>0</v>
      </c>
      <c r="I169" s="57">
        <v>2059258</v>
      </c>
      <c r="J169" s="57">
        <v>574093</v>
      </c>
      <c r="K169" s="57">
        <v>28937300</v>
      </c>
      <c r="L169" s="58">
        <v>86918755</v>
      </c>
      <c r="M169" s="59">
        <v>12620522</v>
      </c>
      <c r="N169" s="60">
        <v>19997189</v>
      </c>
      <c r="O169" s="57">
        <v>4970640</v>
      </c>
      <c r="P169" s="60">
        <v>4325470</v>
      </c>
      <c r="Q169" s="60">
        <v>2229951</v>
      </c>
      <c r="R169" s="60"/>
      <c r="S169" s="60">
        <v>33875704</v>
      </c>
      <c r="T169" s="60">
        <v>15225442</v>
      </c>
      <c r="U169" s="58">
        <v>93244918</v>
      </c>
      <c r="V169" s="61">
        <v>26627300</v>
      </c>
    </row>
    <row r="170" spans="1:22" s="9" customFormat="1" ht="12.75" customHeight="1">
      <c r="A170" s="24" t="s">
        <v>25</v>
      </c>
      <c r="B170" s="54" t="s">
        <v>379</v>
      </c>
      <c r="C170" s="55" t="s">
        <v>380</v>
      </c>
      <c r="D170" s="56">
        <v>53554601</v>
      </c>
      <c r="E170" s="57">
        <v>27609582</v>
      </c>
      <c r="F170" s="57">
        <v>0</v>
      </c>
      <c r="G170" s="57">
        <v>0</v>
      </c>
      <c r="H170" s="57">
        <v>0</v>
      </c>
      <c r="I170" s="57">
        <v>9799600</v>
      </c>
      <c r="J170" s="57">
        <v>17188211</v>
      </c>
      <c r="K170" s="57">
        <v>72672483</v>
      </c>
      <c r="L170" s="58">
        <v>180824477</v>
      </c>
      <c r="M170" s="59">
        <v>32095796</v>
      </c>
      <c r="N170" s="60">
        <v>22796184</v>
      </c>
      <c r="O170" s="57">
        <v>14045913</v>
      </c>
      <c r="P170" s="60">
        <v>6392134</v>
      </c>
      <c r="Q170" s="60">
        <v>1069730</v>
      </c>
      <c r="R170" s="60"/>
      <c r="S170" s="60">
        <v>48620912</v>
      </c>
      <c r="T170" s="60">
        <v>16732624</v>
      </c>
      <c r="U170" s="58">
        <v>141753293</v>
      </c>
      <c r="V170" s="61">
        <v>17572001</v>
      </c>
    </row>
    <row r="171" spans="1:22" s="9" customFormat="1" ht="12.75" customHeight="1">
      <c r="A171" s="24" t="s">
        <v>25</v>
      </c>
      <c r="B171" s="54" t="s">
        <v>381</v>
      </c>
      <c r="C171" s="55" t="s">
        <v>382</v>
      </c>
      <c r="D171" s="56">
        <v>82502452</v>
      </c>
      <c r="E171" s="57">
        <v>58865066</v>
      </c>
      <c r="F171" s="57">
        <v>0</v>
      </c>
      <c r="G171" s="57">
        <v>0</v>
      </c>
      <c r="H171" s="57">
        <v>0</v>
      </c>
      <c r="I171" s="57">
        <v>4245140</v>
      </c>
      <c r="J171" s="57">
        <v>12331832</v>
      </c>
      <c r="K171" s="57">
        <v>52605538</v>
      </c>
      <c r="L171" s="58">
        <v>210550028</v>
      </c>
      <c r="M171" s="59">
        <v>40456644</v>
      </c>
      <c r="N171" s="60">
        <v>51417347</v>
      </c>
      <c r="O171" s="57">
        <v>33721355</v>
      </c>
      <c r="P171" s="60">
        <v>8996104</v>
      </c>
      <c r="Q171" s="60">
        <v>9519083</v>
      </c>
      <c r="R171" s="60"/>
      <c r="S171" s="60">
        <v>60668002</v>
      </c>
      <c r="T171" s="60">
        <v>6971019</v>
      </c>
      <c r="U171" s="58">
        <v>211749554</v>
      </c>
      <c r="V171" s="61">
        <v>35395006</v>
      </c>
    </row>
    <row r="172" spans="1:22" s="9" customFormat="1" ht="12.75" customHeight="1">
      <c r="A172" s="24" t="s">
        <v>25</v>
      </c>
      <c r="B172" s="54" t="s">
        <v>383</v>
      </c>
      <c r="C172" s="55" t="s">
        <v>384</v>
      </c>
      <c r="D172" s="56">
        <v>163196601</v>
      </c>
      <c r="E172" s="57">
        <v>46497000</v>
      </c>
      <c r="F172" s="57">
        <v>0</v>
      </c>
      <c r="G172" s="57">
        <v>0</v>
      </c>
      <c r="H172" s="57">
        <v>0</v>
      </c>
      <c r="I172" s="57">
        <v>18649006</v>
      </c>
      <c r="J172" s="57">
        <v>10487007</v>
      </c>
      <c r="K172" s="57">
        <v>59735079</v>
      </c>
      <c r="L172" s="58">
        <v>298564693</v>
      </c>
      <c r="M172" s="59">
        <v>22666414</v>
      </c>
      <c r="N172" s="60">
        <v>95045210</v>
      </c>
      <c r="O172" s="57">
        <v>21199741</v>
      </c>
      <c r="P172" s="60">
        <v>14457497</v>
      </c>
      <c r="Q172" s="60">
        <v>10685402</v>
      </c>
      <c r="R172" s="60"/>
      <c r="S172" s="60">
        <v>105992019</v>
      </c>
      <c r="T172" s="60">
        <v>14291769</v>
      </c>
      <c r="U172" s="58">
        <v>284338052</v>
      </c>
      <c r="V172" s="61">
        <v>43097003</v>
      </c>
    </row>
    <row r="173" spans="1:22" s="9" customFormat="1" ht="12.75" customHeight="1">
      <c r="A173" s="24" t="s">
        <v>25</v>
      </c>
      <c r="B173" s="54" t="s">
        <v>385</v>
      </c>
      <c r="C173" s="55" t="s">
        <v>386</v>
      </c>
      <c r="D173" s="56">
        <v>36032287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7163541</v>
      </c>
      <c r="K173" s="57">
        <v>17411527</v>
      </c>
      <c r="L173" s="58">
        <v>60607355</v>
      </c>
      <c r="M173" s="59">
        <v>11085239</v>
      </c>
      <c r="N173" s="60">
        <v>0</v>
      </c>
      <c r="O173" s="57">
        <v>7881405</v>
      </c>
      <c r="P173" s="60">
        <v>3125346</v>
      </c>
      <c r="Q173" s="60">
        <v>3639505</v>
      </c>
      <c r="R173" s="60"/>
      <c r="S173" s="60">
        <v>32677000</v>
      </c>
      <c r="T173" s="60">
        <v>13807166</v>
      </c>
      <c r="U173" s="58">
        <v>72215661</v>
      </c>
      <c r="V173" s="61">
        <v>22567000</v>
      </c>
    </row>
    <row r="174" spans="1:22" s="9" customFormat="1" ht="12.75" customHeight="1">
      <c r="A174" s="24" t="s">
        <v>25</v>
      </c>
      <c r="B174" s="54" t="s">
        <v>387</v>
      </c>
      <c r="C174" s="55" t="s">
        <v>388</v>
      </c>
      <c r="D174" s="56">
        <v>80517469</v>
      </c>
      <c r="E174" s="57">
        <v>38311166</v>
      </c>
      <c r="F174" s="57">
        <v>0</v>
      </c>
      <c r="G174" s="57">
        <v>0</v>
      </c>
      <c r="H174" s="57">
        <v>0</v>
      </c>
      <c r="I174" s="57">
        <v>529732</v>
      </c>
      <c r="J174" s="57">
        <v>13827291</v>
      </c>
      <c r="K174" s="57">
        <v>86686181</v>
      </c>
      <c r="L174" s="58">
        <v>219871839</v>
      </c>
      <c r="M174" s="59">
        <v>57051313</v>
      </c>
      <c r="N174" s="60">
        <v>49723775</v>
      </c>
      <c r="O174" s="57">
        <v>15322627</v>
      </c>
      <c r="P174" s="60">
        <v>23441246</v>
      </c>
      <c r="Q174" s="60">
        <v>14047474</v>
      </c>
      <c r="R174" s="60"/>
      <c r="S174" s="60">
        <v>57307252</v>
      </c>
      <c r="T174" s="60">
        <v>4976948</v>
      </c>
      <c r="U174" s="58">
        <v>221870635</v>
      </c>
      <c r="V174" s="61">
        <v>31306750</v>
      </c>
    </row>
    <row r="175" spans="1:22" s="9" customFormat="1" ht="12.75" customHeight="1">
      <c r="A175" s="24" t="s">
        <v>25</v>
      </c>
      <c r="B175" s="54" t="s">
        <v>389</v>
      </c>
      <c r="C175" s="55" t="s">
        <v>390</v>
      </c>
      <c r="D175" s="56">
        <v>48706796</v>
      </c>
      <c r="E175" s="57">
        <v>26887561</v>
      </c>
      <c r="F175" s="57">
        <v>0</v>
      </c>
      <c r="G175" s="57">
        <v>0</v>
      </c>
      <c r="H175" s="57">
        <v>0</v>
      </c>
      <c r="I175" s="57">
        <v>130103</v>
      </c>
      <c r="J175" s="57">
        <v>5366265</v>
      </c>
      <c r="K175" s="57">
        <v>55224566</v>
      </c>
      <c r="L175" s="58">
        <v>136315291</v>
      </c>
      <c r="M175" s="59">
        <v>22556057</v>
      </c>
      <c r="N175" s="60">
        <v>36997806</v>
      </c>
      <c r="O175" s="57">
        <v>16469700</v>
      </c>
      <c r="P175" s="60">
        <v>8364114</v>
      </c>
      <c r="Q175" s="60">
        <v>10902834</v>
      </c>
      <c r="R175" s="60"/>
      <c r="S175" s="60">
        <v>37203000</v>
      </c>
      <c r="T175" s="60">
        <v>6366082</v>
      </c>
      <c r="U175" s="58">
        <v>138859593</v>
      </c>
      <c r="V175" s="61">
        <v>133612000</v>
      </c>
    </row>
    <row r="176" spans="1:22" s="9" customFormat="1" ht="12.75" customHeight="1">
      <c r="A176" s="24" t="s">
        <v>25</v>
      </c>
      <c r="B176" s="54" t="s">
        <v>391</v>
      </c>
      <c r="C176" s="55" t="s">
        <v>392</v>
      </c>
      <c r="D176" s="56">
        <v>380094055</v>
      </c>
      <c r="E176" s="57">
        <v>272250000</v>
      </c>
      <c r="F176" s="57">
        <v>0</v>
      </c>
      <c r="G176" s="57">
        <v>0</v>
      </c>
      <c r="H176" s="57">
        <v>0</v>
      </c>
      <c r="I176" s="57">
        <v>12004727</v>
      </c>
      <c r="J176" s="57">
        <v>20085000</v>
      </c>
      <c r="K176" s="57">
        <v>231386831</v>
      </c>
      <c r="L176" s="58">
        <v>915820613</v>
      </c>
      <c r="M176" s="59">
        <v>124378699</v>
      </c>
      <c r="N176" s="60">
        <v>404072235</v>
      </c>
      <c r="O176" s="57">
        <v>77373593</v>
      </c>
      <c r="P176" s="60">
        <v>45046814</v>
      </c>
      <c r="Q176" s="60">
        <v>40047635</v>
      </c>
      <c r="R176" s="60"/>
      <c r="S176" s="60">
        <v>122660826</v>
      </c>
      <c r="T176" s="60">
        <v>151493785</v>
      </c>
      <c r="U176" s="58">
        <v>965073587</v>
      </c>
      <c r="V176" s="61">
        <v>81115174</v>
      </c>
    </row>
    <row r="177" spans="1:22" s="9" customFormat="1" ht="12.75" customHeight="1">
      <c r="A177" s="24" t="s">
        <v>25</v>
      </c>
      <c r="B177" s="54" t="s">
        <v>85</v>
      </c>
      <c r="C177" s="55" t="s">
        <v>86</v>
      </c>
      <c r="D177" s="56">
        <v>921902185</v>
      </c>
      <c r="E177" s="57">
        <v>724640000</v>
      </c>
      <c r="F177" s="57">
        <v>0</v>
      </c>
      <c r="G177" s="57">
        <v>0</v>
      </c>
      <c r="H177" s="57">
        <v>0</v>
      </c>
      <c r="I177" s="57">
        <v>20963113</v>
      </c>
      <c r="J177" s="57">
        <v>293600000</v>
      </c>
      <c r="K177" s="57">
        <v>563157189</v>
      </c>
      <c r="L177" s="58">
        <v>2524262487</v>
      </c>
      <c r="M177" s="59">
        <v>647213982</v>
      </c>
      <c r="N177" s="60">
        <v>952510627</v>
      </c>
      <c r="O177" s="57">
        <v>314138138</v>
      </c>
      <c r="P177" s="60">
        <v>81625646</v>
      </c>
      <c r="Q177" s="60">
        <v>63432748</v>
      </c>
      <c r="R177" s="60"/>
      <c r="S177" s="60">
        <v>241544000</v>
      </c>
      <c r="T177" s="60">
        <v>244876702</v>
      </c>
      <c r="U177" s="58">
        <v>2545341843</v>
      </c>
      <c r="V177" s="61">
        <v>98625000</v>
      </c>
    </row>
    <row r="178" spans="1:22" s="9" customFormat="1" ht="12.75" customHeight="1">
      <c r="A178" s="24" t="s">
        <v>25</v>
      </c>
      <c r="B178" s="62" t="s">
        <v>393</v>
      </c>
      <c r="C178" s="55" t="s">
        <v>394</v>
      </c>
      <c r="D178" s="56">
        <v>74866407</v>
      </c>
      <c r="E178" s="57">
        <v>24670580</v>
      </c>
      <c r="F178" s="57">
        <v>0</v>
      </c>
      <c r="G178" s="57">
        <v>0</v>
      </c>
      <c r="H178" s="57">
        <v>0</v>
      </c>
      <c r="I178" s="57">
        <v>560000</v>
      </c>
      <c r="J178" s="57">
        <v>37567972</v>
      </c>
      <c r="K178" s="57">
        <v>81915463</v>
      </c>
      <c r="L178" s="58">
        <v>219580422</v>
      </c>
      <c r="M178" s="59">
        <v>31590346</v>
      </c>
      <c r="N178" s="60">
        <v>29105253</v>
      </c>
      <c r="O178" s="57">
        <v>42758063</v>
      </c>
      <c r="P178" s="60">
        <v>2880086</v>
      </c>
      <c r="Q178" s="60">
        <v>9685863</v>
      </c>
      <c r="R178" s="60"/>
      <c r="S178" s="60">
        <v>110165000</v>
      </c>
      <c r="T178" s="60">
        <v>38484921</v>
      </c>
      <c r="U178" s="58">
        <v>264669532</v>
      </c>
      <c r="V178" s="61">
        <v>39417000</v>
      </c>
    </row>
    <row r="179" spans="1:22" s="9" customFormat="1" ht="12.75" customHeight="1">
      <c r="A179" s="24" t="s">
        <v>25</v>
      </c>
      <c r="B179" s="54" t="s">
        <v>395</v>
      </c>
      <c r="C179" s="55" t="s">
        <v>396</v>
      </c>
      <c r="D179" s="56">
        <v>53508477</v>
      </c>
      <c r="E179" s="57">
        <v>26644704</v>
      </c>
      <c r="F179" s="57">
        <v>0</v>
      </c>
      <c r="G179" s="57">
        <v>0</v>
      </c>
      <c r="H179" s="57">
        <v>0</v>
      </c>
      <c r="I179" s="57">
        <v>0</v>
      </c>
      <c r="J179" s="57">
        <v>22374472</v>
      </c>
      <c r="K179" s="57">
        <v>39086108</v>
      </c>
      <c r="L179" s="58">
        <v>141613761</v>
      </c>
      <c r="M179" s="59">
        <v>8661933</v>
      </c>
      <c r="N179" s="60">
        <v>30795242</v>
      </c>
      <c r="O179" s="57">
        <v>8775467</v>
      </c>
      <c r="P179" s="60">
        <v>9908806</v>
      </c>
      <c r="Q179" s="60">
        <v>5863713</v>
      </c>
      <c r="R179" s="60"/>
      <c r="S179" s="60">
        <v>58813300</v>
      </c>
      <c r="T179" s="60">
        <v>10534760</v>
      </c>
      <c r="U179" s="58">
        <v>133353221</v>
      </c>
      <c r="V179" s="61">
        <v>14112000</v>
      </c>
    </row>
    <row r="180" spans="1:22" s="9" customFormat="1" ht="12.75" customHeight="1">
      <c r="A180" s="24" t="s">
        <v>25</v>
      </c>
      <c r="B180" s="54" t="s">
        <v>397</v>
      </c>
      <c r="C180" s="55" t="s">
        <v>398</v>
      </c>
      <c r="D180" s="56">
        <v>100688430</v>
      </c>
      <c r="E180" s="57">
        <v>100032000</v>
      </c>
      <c r="F180" s="57">
        <v>0</v>
      </c>
      <c r="G180" s="57">
        <v>0</v>
      </c>
      <c r="H180" s="57">
        <v>0</v>
      </c>
      <c r="I180" s="57">
        <v>81979</v>
      </c>
      <c r="J180" s="57">
        <v>122018065</v>
      </c>
      <c r="K180" s="57">
        <v>192011738</v>
      </c>
      <c r="L180" s="58">
        <v>514832212</v>
      </c>
      <c r="M180" s="59">
        <v>44859659</v>
      </c>
      <c r="N180" s="60">
        <v>103641432</v>
      </c>
      <c r="O180" s="57">
        <v>24744120</v>
      </c>
      <c r="P180" s="60">
        <v>13305412</v>
      </c>
      <c r="Q180" s="60">
        <v>2578395</v>
      </c>
      <c r="R180" s="60"/>
      <c r="S180" s="60">
        <v>124317447</v>
      </c>
      <c r="T180" s="60">
        <v>35850223</v>
      </c>
      <c r="U180" s="58">
        <v>349296688</v>
      </c>
      <c r="V180" s="61">
        <v>53598733</v>
      </c>
    </row>
    <row r="181" spans="1:22" s="9" customFormat="1" ht="12.75" customHeight="1">
      <c r="A181" s="24" t="s">
        <v>25</v>
      </c>
      <c r="B181" s="54" t="s">
        <v>399</v>
      </c>
      <c r="C181" s="55" t="s">
        <v>400</v>
      </c>
      <c r="D181" s="56">
        <v>105445629</v>
      </c>
      <c r="E181" s="57">
        <v>7428092</v>
      </c>
      <c r="F181" s="57">
        <v>0</v>
      </c>
      <c r="G181" s="57">
        <v>0</v>
      </c>
      <c r="H181" s="57">
        <v>0</v>
      </c>
      <c r="I181" s="57">
        <v>185272</v>
      </c>
      <c r="J181" s="57">
        <v>29099047</v>
      </c>
      <c r="K181" s="57">
        <v>248970846</v>
      </c>
      <c r="L181" s="58">
        <v>391128886</v>
      </c>
      <c r="M181" s="59">
        <v>38540734</v>
      </c>
      <c r="N181" s="60">
        <v>17466844</v>
      </c>
      <c r="O181" s="57">
        <v>22558743</v>
      </c>
      <c r="P181" s="60">
        <v>4561734</v>
      </c>
      <c r="Q181" s="60">
        <v>5755086</v>
      </c>
      <c r="R181" s="60"/>
      <c r="S181" s="60">
        <v>170850802</v>
      </c>
      <c r="T181" s="60">
        <v>30606956</v>
      </c>
      <c r="U181" s="58">
        <v>290340899</v>
      </c>
      <c r="V181" s="61">
        <v>105071200</v>
      </c>
    </row>
    <row r="182" spans="1:22" s="9" customFormat="1" ht="12.75" customHeight="1">
      <c r="A182" s="24" t="s">
        <v>25</v>
      </c>
      <c r="B182" s="54" t="s">
        <v>401</v>
      </c>
      <c r="C182" s="55" t="s">
        <v>402</v>
      </c>
      <c r="D182" s="56">
        <v>182414136</v>
      </c>
      <c r="E182" s="57">
        <v>100276920</v>
      </c>
      <c r="F182" s="57">
        <v>0</v>
      </c>
      <c r="G182" s="57">
        <v>0</v>
      </c>
      <c r="H182" s="57">
        <v>0</v>
      </c>
      <c r="I182" s="57">
        <v>6636000</v>
      </c>
      <c r="J182" s="57">
        <v>26859120</v>
      </c>
      <c r="K182" s="57">
        <v>218604864</v>
      </c>
      <c r="L182" s="58">
        <v>534791040</v>
      </c>
      <c r="M182" s="59">
        <v>54545484</v>
      </c>
      <c r="N182" s="60">
        <v>132073404</v>
      </c>
      <c r="O182" s="57">
        <v>29699640</v>
      </c>
      <c r="P182" s="60">
        <v>13701864</v>
      </c>
      <c r="Q182" s="60">
        <v>11477280</v>
      </c>
      <c r="R182" s="60"/>
      <c r="S182" s="60">
        <v>227414028</v>
      </c>
      <c r="T182" s="60">
        <v>30270792</v>
      </c>
      <c r="U182" s="58">
        <v>499182492</v>
      </c>
      <c r="V182" s="61">
        <v>106689960</v>
      </c>
    </row>
    <row r="183" spans="1:22" s="9" customFormat="1" ht="12.75" customHeight="1">
      <c r="A183" s="24" t="s">
        <v>25</v>
      </c>
      <c r="B183" s="54" t="s">
        <v>403</v>
      </c>
      <c r="C183" s="55" t="s">
        <v>404</v>
      </c>
      <c r="D183" s="56">
        <v>195171951</v>
      </c>
      <c r="E183" s="57">
        <v>146097419</v>
      </c>
      <c r="F183" s="57">
        <v>0</v>
      </c>
      <c r="G183" s="57">
        <v>0</v>
      </c>
      <c r="H183" s="57">
        <v>0</v>
      </c>
      <c r="I183" s="57">
        <v>15779833</v>
      </c>
      <c r="J183" s="57">
        <v>11045200</v>
      </c>
      <c r="K183" s="57">
        <v>184698756</v>
      </c>
      <c r="L183" s="58">
        <v>552793159</v>
      </c>
      <c r="M183" s="59">
        <v>161198207</v>
      </c>
      <c r="N183" s="60">
        <v>179381053</v>
      </c>
      <c r="O183" s="57">
        <v>60160839</v>
      </c>
      <c r="P183" s="60">
        <v>32819761</v>
      </c>
      <c r="Q183" s="60">
        <v>39079286</v>
      </c>
      <c r="R183" s="60"/>
      <c r="S183" s="60">
        <v>52968883</v>
      </c>
      <c r="T183" s="60">
        <v>59990363</v>
      </c>
      <c r="U183" s="58">
        <v>585598392</v>
      </c>
      <c r="V183" s="61">
        <v>73908000</v>
      </c>
    </row>
    <row r="184" spans="1:22" s="9" customFormat="1" ht="12.75" customHeight="1">
      <c r="A184" s="24" t="s">
        <v>25</v>
      </c>
      <c r="B184" s="54" t="s">
        <v>405</v>
      </c>
      <c r="C184" s="55" t="s">
        <v>406</v>
      </c>
      <c r="D184" s="56">
        <v>185333767</v>
      </c>
      <c r="E184" s="57">
        <v>0</v>
      </c>
      <c r="F184" s="57">
        <v>0</v>
      </c>
      <c r="G184" s="57">
        <v>0</v>
      </c>
      <c r="H184" s="57">
        <v>0</v>
      </c>
      <c r="I184" s="57">
        <v>0</v>
      </c>
      <c r="J184" s="57">
        <v>59449934</v>
      </c>
      <c r="K184" s="57">
        <v>288716699</v>
      </c>
      <c r="L184" s="58">
        <v>533500400</v>
      </c>
      <c r="M184" s="59">
        <v>51288732</v>
      </c>
      <c r="N184" s="60">
        <v>0</v>
      </c>
      <c r="O184" s="57">
        <v>32991944</v>
      </c>
      <c r="P184" s="60">
        <v>0</v>
      </c>
      <c r="Q184" s="60">
        <v>23436330</v>
      </c>
      <c r="R184" s="60"/>
      <c r="S184" s="60">
        <v>406286709</v>
      </c>
      <c r="T184" s="60">
        <v>23799602</v>
      </c>
      <c r="U184" s="58">
        <v>537803317</v>
      </c>
      <c r="V184" s="61">
        <v>203411050</v>
      </c>
    </row>
    <row r="185" spans="1:22" s="9" customFormat="1" ht="12.75" customHeight="1">
      <c r="A185" s="24" t="s">
        <v>25</v>
      </c>
      <c r="B185" s="54" t="s">
        <v>87</v>
      </c>
      <c r="C185" s="55" t="s">
        <v>88</v>
      </c>
      <c r="D185" s="56">
        <v>661483244</v>
      </c>
      <c r="E185" s="57">
        <v>604360000</v>
      </c>
      <c r="F185" s="57">
        <v>0</v>
      </c>
      <c r="G185" s="57">
        <v>0</v>
      </c>
      <c r="H185" s="57">
        <v>0</v>
      </c>
      <c r="I185" s="57">
        <v>156310420</v>
      </c>
      <c r="J185" s="57">
        <v>229240000</v>
      </c>
      <c r="K185" s="57">
        <v>1086122657</v>
      </c>
      <c r="L185" s="58">
        <v>2737516321</v>
      </c>
      <c r="M185" s="59">
        <v>276757488</v>
      </c>
      <c r="N185" s="60">
        <v>653570004</v>
      </c>
      <c r="O185" s="57">
        <v>203391674</v>
      </c>
      <c r="P185" s="60">
        <v>67344673</v>
      </c>
      <c r="Q185" s="60">
        <v>60564706</v>
      </c>
      <c r="R185" s="60"/>
      <c r="S185" s="60">
        <v>908385000</v>
      </c>
      <c r="T185" s="60">
        <v>146292707</v>
      </c>
      <c r="U185" s="58">
        <v>2316306252</v>
      </c>
      <c r="V185" s="61">
        <v>338000000</v>
      </c>
    </row>
    <row r="186" spans="1:22" s="9" customFormat="1" ht="12.75" customHeight="1">
      <c r="A186" s="24" t="s">
        <v>25</v>
      </c>
      <c r="B186" s="54" t="s">
        <v>89</v>
      </c>
      <c r="C186" s="55" t="s">
        <v>90</v>
      </c>
      <c r="D186" s="56">
        <v>979331170</v>
      </c>
      <c r="E186" s="57">
        <v>1699371082</v>
      </c>
      <c r="F186" s="57">
        <v>0</v>
      </c>
      <c r="G186" s="57">
        <v>0</v>
      </c>
      <c r="H186" s="57">
        <v>0</v>
      </c>
      <c r="I186" s="57">
        <v>88041155</v>
      </c>
      <c r="J186" s="57">
        <v>828840382</v>
      </c>
      <c r="K186" s="57">
        <v>1916200656</v>
      </c>
      <c r="L186" s="58">
        <v>5511784445</v>
      </c>
      <c r="M186" s="59">
        <v>527815767</v>
      </c>
      <c r="N186" s="60">
        <v>2653332794</v>
      </c>
      <c r="O186" s="57">
        <v>542580290</v>
      </c>
      <c r="P186" s="60">
        <v>404047939</v>
      </c>
      <c r="Q186" s="60">
        <v>163055681</v>
      </c>
      <c r="R186" s="60"/>
      <c r="S186" s="60">
        <v>1033744166</v>
      </c>
      <c r="T186" s="60">
        <v>623793454</v>
      </c>
      <c r="U186" s="58">
        <v>5948370091</v>
      </c>
      <c r="V186" s="61">
        <v>522686905</v>
      </c>
    </row>
    <row r="187" spans="1:22" s="9" customFormat="1" ht="12.75" customHeight="1">
      <c r="A187" s="24" t="s">
        <v>25</v>
      </c>
      <c r="B187" s="54" t="s">
        <v>407</v>
      </c>
      <c r="C187" s="55" t="s">
        <v>408</v>
      </c>
      <c r="D187" s="56">
        <v>82464368</v>
      </c>
      <c r="E187" s="57">
        <v>33311888</v>
      </c>
      <c r="F187" s="57">
        <v>0</v>
      </c>
      <c r="G187" s="57">
        <v>0</v>
      </c>
      <c r="H187" s="57">
        <v>0</v>
      </c>
      <c r="I187" s="57">
        <v>1785820</v>
      </c>
      <c r="J187" s="57">
        <v>39187422</v>
      </c>
      <c r="K187" s="57">
        <v>89574731</v>
      </c>
      <c r="L187" s="58">
        <v>246324229</v>
      </c>
      <c r="M187" s="59">
        <v>7175872</v>
      </c>
      <c r="N187" s="60">
        <v>49373469</v>
      </c>
      <c r="O187" s="57">
        <v>8411088</v>
      </c>
      <c r="P187" s="60">
        <v>5299248</v>
      </c>
      <c r="Q187" s="60">
        <v>1600067</v>
      </c>
      <c r="R187" s="60"/>
      <c r="S187" s="60">
        <v>117920800</v>
      </c>
      <c r="T187" s="60">
        <v>75164563</v>
      </c>
      <c r="U187" s="58">
        <v>264945107</v>
      </c>
      <c r="V187" s="61">
        <v>0</v>
      </c>
    </row>
    <row r="188" spans="1:22" s="9" customFormat="1" ht="12.75" customHeight="1">
      <c r="A188" s="24" t="s">
        <v>25</v>
      </c>
      <c r="B188" s="54" t="s">
        <v>409</v>
      </c>
      <c r="C188" s="55" t="s">
        <v>410</v>
      </c>
      <c r="D188" s="56">
        <v>293106274</v>
      </c>
      <c r="E188" s="57">
        <v>20840000</v>
      </c>
      <c r="F188" s="57">
        <v>0</v>
      </c>
      <c r="G188" s="57">
        <v>0</v>
      </c>
      <c r="H188" s="57">
        <v>0</v>
      </c>
      <c r="I188" s="57">
        <v>3666074</v>
      </c>
      <c r="J188" s="57">
        <v>227844206</v>
      </c>
      <c r="K188" s="57">
        <v>342297649</v>
      </c>
      <c r="L188" s="58">
        <v>887754203</v>
      </c>
      <c r="M188" s="59">
        <v>155433444</v>
      </c>
      <c r="N188" s="60">
        <v>0</v>
      </c>
      <c r="O188" s="57">
        <v>183069757</v>
      </c>
      <c r="P188" s="60">
        <v>2965049</v>
      </c>
      <c r="Q188" s="60">
        <v>11392042</v>
      </c>
      <c r="R188" s="60"/>
      <c r="S188" s="60">
        <v>509446010</v>
      </c>
      <c r="T188" s="60">
        <v>81704427</v>
      </c>
      <c r="U188" s="58">
        <v>944010729</v>
      </c>
      <c r="V188" s="61">
        <v>215961991</v>
      </c>
    </row>
    <row r="189" spans="1:22" s="9" customFormat="1" ht="12.75" customHeight="1">
      <c r="A189" s="24" t="s">
        <v>25</v>
      </c>
      <c r="B189" s="54" t="s">
        <v>411</v>
      </c>
      <c r="C189" s="55" t="s">
        <v>412</v>
      </c>
      <c r="D189" s="56">
        <v>117381861</v>
      </c>
      <c r="E189" s="57">
        <v>0</v>
      </c>
      <c r="F189" s="57">
        <v>0</v>
      </c>
      <c r="G189" s="57">
        <v>0</v>
      </c>
      <c r="H189" s="57">
        <v>0</v>
      </c>
      <c r="I189" s="57">
        <v>147000</v>
      </c>
      <c r="J189" s="57">
        <v>4410000</v>
      </c>
      <c r="K189" s="57">
        <v>87562774</v>
      </c>
      <c r="L189" s="58">
        <v>209501635</v>
      </c>
      <c r="M189" s="59">
        <v>9068295</v>
      </c>
      <c r="N189" s="60">
        <v>186035</v>
      </c>
      <c r="O189" s="57">
        <v>0</v>
      </c>
      <c r="P189" s="60">
        <v>0</v>
      </c>
      <c r="Q189" s="60">
        <v>0</v>
      </c>
      <c r="R189" s="60"/>
      <c r="S189" s="60">
        <v>135331002</v>
      </c>
      <c r="T189" s="60">
        <v>4707176</v>
      </c>
      <c r="U189" s="58">
        <v>149292508</v>
      </c>
      <c r="V189" s="61">
        <v>31497250</v>
      </c>
    </row>
    <row r="190" spans="1:22" s="9" customFormat="1" ht="12.75" customHeight="1">
      <c r="A190" s="24" t="s">
        <v>25</v>
      </c>
      <c r="B190" s="54" t="s">
        <v>413</v>
      </c>
      <c r="C190" s="55" t="s">
        <v>414</v>
      </c>
      <c r="D190" s="56">
        <v>118148136</v>
      </c>
      <c r="E190" s="57">
        <v>45487074</v>
      </c>
      <c r="F190" s="57">
        <v>0</v>
      </c>
      <c r="G190" s="57">
        <v>0</v>
      </c>
      <c r="H190" s="57">
        <v>0</v>
      </c>
      <c r="I190" s="57">
        <v>3872743</v>
      </c>
      <c r="J190" s="57">
        <v>21725000</v>
      </c>
      <c r="K190" s="57">
        <v>85212632</v>
      </c>
      <c r="L190" s="58">
        <v>274445585</v>
      </c>
      <c r="M190" s="59">
        <v>23599818</v>
      </c>
      <c r="N190" s="60">
        <v>78104466</v>
      </c>
      <c r="O190" s="57">
        <v>8827819</v>
      </c>
      <c r="P190" s="60">
        <v>13757452</v>
      </c>
      <c r="Q190" s="60">
        <v>12627772</v>
      </c>
      <c r="R190" s="60"/>
      <c r="S190" s="60">
        <v>141081136</v>
      </c>
      <c r="T190" s="60">
        <v>3990535</v>
      </c>
      <c r="U190" s="58">
        <v>281988998</v>
      </c>
      <c r="V190" s="61">
        <v>43010000</v>
      </c>
    </row>
    <row r="191" spans="1:22" s="9" customFormat="1" ht="12.75" customHeight="1">
      <c r="A191" s="24" t="s">
        <v>25</v>
      </c>
      <c r="B191" s="54" t="s">
        <v>415</v>
      </c>
      <c r="C191" s="55" t="s">
        <v>416</v>
      </c>
      <c r="D191" s="56">
        <v>405855624</v>
      </c>
      <c r="E191" s="57">
        <v>42000000</v>
      </c>
      <c r="F191" s="57">
        <v>0</v>
      </c>
      <c r="G191" s="57">
        <v>0</v>
      </c>
      <c r="H191" s="57">
        <v>0</v>
      </c>
      <c r="I191" s="57">
        <v>1950000</v>
      </c>
      <c r="J191" s="57">
        <v>298437732</v>
      </c>
      <c r="K191" s="57">
        <v>468049348</v>
      </c>
      <c r="L191" s="58">
        <v>1216292704</v>
      </c>
      <c r="M191" s="59">
        <v>402121812</v>
      </c>
      <c r="N191" s="60">
        <v>0</v>
      </c>
      <c r="O191" s="57">
        <v>172740612</v>
      </c>
      <c r="P191" s="60">
        <v>49639956</v>
      </c>
      <c r="Q191" s="60">
        <v>45494304</v>
      </c>
      <c r="R191" s="60"/>
      <c r="S191" s="60">
        <v>308046000</v>
      </c>
      <c r="T191" s="60">
        <v>144791268</v>
      </c>
      <c r="U191" s="58">
        <v>1122833952</v>
      </c>
      <c r="V191" s="61">
        <v>69887004</v>
      </c>
    </row>
    <row r="192" spans="1:22" s="9" customFormat="1" ht="12.75" customHeight="1">
      <c r="A192" s="24" t="s">
        <v>25</v>
      </c>
      <c r="B192" s="54" t="s">
        <v>417</v>
      </c>
      <c r="C192" s="55" t="s">
        <v>418</v>
      </c>
      <c r="D192" s="56">
        <v>200444025</v>
      </c>
      <c r="E192" s="57">
        <v>151813026</v>
      </c>
      <c r="F192" s="57">
        <v>0</v>
      </c>
      <c r="G192" s="57">
        <v>0</v>
      </c>
      <c r="H192" s="57">
        <v>0</v>
      </c>
      <c r="I192" s="57">
        <v>12241591</v>
      </c>
      <c r="J192" s="57">
        <v>156720000</v>
      </c>
      <c r="K192" s="57">
        <v>65788249</v>
      </c>
      <c r="L192" s="58">
        <v>587006891</v>
      </c>
      <c r="M192" s="59">
        <v>71027588</v>
      </c>
      <c r="N192" s="60">
        <v>177800483</v>
      </c>
      <c r="O192" s="57">
        <v>68454000</v>
      </c>
      <c r="P192" s="60">
        <v>37733000</v>
      </c>
      <c r="Q192" s="60">
        <v>44448607</v>
      </c>
      <c r="R192" s="60"/>
      <c r="S192" s="60">
        <v>164655460</v>
      </c>
      <c r="T192" s="60">
        <v>96606552</v>
      </c>
      <c r="U192" s="58">
        <v>660725690</v>
      </c>
      <c r="V192" s="61">
        <v>40167900</v>
      </c>
    </row>
    <row r="193" spans="1:22" s="9" customFormat="1" ht="12.75" customHeight="1">
      <c r="A193" s="24" t="s">
        <v>25</v>
      </c>
      <c r="B193" s="54" t="s">
        <v>419</v>
      </c>
      <c r="C193" s="55" t="s">
        <v>420</v>
      </c>
      <c r="D193" s="56">
        <v>162895472</v>
      </c>
      <c r="E193" s="57">
        <v>80170897</v>
      </c>
      <c r="F193" s="57">
        <v>0</v>
      </c>
      <c r="G193" s="57">
        <v>0</v>
      </c>
      <c r="H193" s="57">
        <v>0</v>
      </c>
      <c r="I193" s="57">
        <v>521000</v>
      </c>
      <c r="J193" s="57">
        <v>45122187</v>
      </c>
      <c r="K193" s="57">
        <v>76222525</v>
      </c>
      <c r="L193" s="58">
        <v>364932081</v>
      </c>
      <c r="M193" s="59">
        <v>54587664</v>
      </c>
      <c r="N193" s="60">
        <v>81184998</v>
      </c>
      <c r="O193" s="57">
        <v>10982798</v>
      </c>
      <c r="P193" s="60">
        <v>3287529</v>
      </c>
      <c r="Q193" s="60">
        <v>11291494</v>
      </c>
      <c r="R193" s="60"/>
      <c r="S193" s="60">
        <v>209151000</v>
      </c>
      <c r="T193" s="60">
        <v>49838562</v>
      </c>
      <c r="U193" s="58">
        <v>420324045</v>
      </c>
      <c r="V193" s="61">
        <v>52104000</v>
      </c>
    </row>
    <row r="194" spans="1:22" s="9" customFormat="1" ht="12.75" customHeight="1">
      <c r="A194" s="24" t="s">
        <v>25</v>
      </c>
      <c r="B194" s="54" t="s">
        <v>421</v>
      </c>
      <c r="C194" s="55" t="s">
        <v>422</v>
      </c>
      <c r="D194" s="56">
        <v>224014273</v>
      </c>
      <c r="E194" s="57">
        <v>147859800</v>
      </c>
      <c r="F194" s="57">
        <v>0</v>
      </c>
      <c r="G194" s="57">
        <v>0</v>
      </c>
      <c r="H194" s="57">
        <v>0</v>
      </c>
      <c r="I194" s="57">
        <v>42722000</v>
      </c>
      <c r="J194" s="57">
        <v>16483716</v>
      </c>
      <c r="K194" s="57">
        <v>101532020</v>
      </c>
      <c r="L194" s="58">
        <v>532611809</v>
      </c>
      <c r="M194" s="59">
        <v>71828514</v>
      </c>
      <c r="N194" s="60">
        <v>169734556</v>
      </c>
      <c r="O194" s="57">
        <v>34204509</v>
      </c>
      <c r="P194" s="60">
        <v>29528830</v>
      </c>
      <c r="Q194" s="60">
        <v>27054541</v>
      </c>
      <c r="R194" s="60"/>
      <c r="S194" s="60">
        <v>66299000</v>
      </c>
      <c r="T194" s="60">
        <v>46979574</v>
      </c>
      <c r="U194" s="58">
        <v>445629524</v>
      </c>
      <c r="V194" s="61">
        <v>33823000</v>
      </c>
    </row>
    <row r="195" spans="1:22" s="9" customFormat="1" ht="12.75" customHeight="1">
      <c r="A195" s="24" t="s">
        <v>25</v>
      </c>
      <c r="B195" s="54" t="s">
        <v>423</v>
      </c>
      <c r="C195" s="55" t="s">
        <v>424</v>
      </c>
      <c r="D195" s="56">
        <v>98606922</v>
      </c>
      <c r="E195" s="57">
        <v>30756302</v>
      </c>
      <c r="F195" s="57">
        <v>0</v>
      </c>
      <c r="G195" s="57">
        <v>0</v>
      </c>
      <c r="H195" s="57">
        <v>0</v>
      </c>
      <c r="I195" s="57">
        <v>3231186</v>
      </c>
      <c r="J195" s="57">
        <v>39023469</v>
      </c>
      <c r="K195" s="57">
        <v>72209933</v>
      </c>
      <c r="L195" s="58">
        <v>243827812</v>
      </c>
      <c r="M195" s="59">
        <v>19908602</v>
      </c>
      <c r="N195" s="60">
        <v>73740768</v>
      </c>
      <c r="O195" s="57">
        <v>18860459</v>
      </c>
      <c r="P195" s="60">
        <v>10198956</v>
      </c>
      <c r="Q195" s="60">
        <v>6199712</v>
      </c>
      <c r="R195" s="60"/>
      <c r="S195" s="60">
        <v>70715980</v>
      </c>
      <c r="T195" s="60">
        <v>23213626</v>
      </c>
      <c r="U195" s="58">
        <v>222838103</v>
      </c>
      <c r="V195" s="61">
        <v>27342000</v>
      </c>
    </row>
    <row r="196" spans="1:22" s="9" customFormat="1" ht="12.75" customHeight="1">
      <c r="A196" s="24" t="s">
        <v>25</v>
      </c>
      <c r="B196" s="54" t="s">
        <v>425</v>
      </c>
      <c r="C196" s="55" t="s">
        <v>426</v>
      </c>
      <c r="D196" s="56">
        <v>166201071</v>
      </c>
      <c r="E196" s="57">
        <v>11812514</v>
      </c>
      <c r="F196" s="57">
        <v>0</v>
      </c>
      <c r="G196" s="57">
        <v>0</v>
      </c>
      <c r="H196" s="57">
        <v>0</v>
      </c>
      <c r="I196" s="57">
        <v>1371248</v>
      </c>
      <c r="J196" s="57">
        <v>5565125</v>
      </c>
      <c r="K196" s="57">
        <v>169899882</v>
      </c>
      <c r="L196" s="58">
        <v>354849840</v>
      </c>
      <c r="M196" s="59">
        <v>48230001</v>
      </c>
      <c r="N196" s="60">
        <v>5651982</v>
      </c>
      <c r="O196" s="57">
        <v>1123428</v>
      </c>
      <c r="P196" s="60">
        <v>2919643</v>
      </c>
      <c r="Q196" s="60">
        <v>4688274</v>
      </c>
      <c r="R196" s="60"/>
      <c r="S196" s="60">
        <v>228898287</v>
      </c>
      <c r="T196" s="60">
        <v>26765090</v>
      </c>
      <c r="U196" s="58">
        <v>318276705</v>
      </c>
      <c r="V196" s="61">
        <v>50187291</v>
      </c>
    </row>
    <row r="197" spans="1:22" s="9" customFormat="1" ht="12.75" customHeight="1">
      <c r="A197" s="24" t="s">
        <v>25</v>
      </c>
      <c r="B197" s="62" t="s">
        <v>427</v>
      </c>
      <c r="C197" s="55" t="s">
        <v>428</v>
      </c>
      <c r="D197" s="56">
        <v>83979915</v>
      </c>
      <c r="E197" s="57">
        <v>62821914</v>
      </c>
      <c r="F197" s="57">
        <v>0</v>
      </c>
      <c r="G197" s="57">
        <v>0</v>
      </c>
      <c r="H197" s="57">
        <v>0</v>
      </c>
      <c r="I197" s="57">
        <v>2184717</v>
      </c>
      <c r="J197" s="57">
        <v>72600589</v>
      </c>
      <c r="K197" s="57">
        <v>54772901</v>
      </c>
      <c r="L197" s="58">
        <v>276360036</v>
      </c>
      <c r="M197" s="59">
        <v>31389537</v>
      </c>
      <c r="N197" s="60">
        <v>110743819</v>
      </c>
      <c r="O197" s="57">
        <v>34013424</v>
      </c>
      <c r="P197" s="60">
        <v>15341182</v>
      </c>
      <c r="Q197" s="60">
        <v>12063647</v>
      </c>
      <c r="R197" s="60"/>
      <c r="S197" s="60">
        <v>63265000</v>
      </c>
      <c r="T197" s="60">
        <v>102125623</v>
      </c>
      <c r="U197" s="58">
        <v>368942232</v>
      </c>
      <c r="V197" s="61">
        <v>24300000</v>
      </c>
    </row>
    <row r="198" spans="1:22" s="9" customFormat="1" ht="12.75" customHeight="1">
      <c r="A198" s="24" t="s">
        <v>25</v>
      </c>
      <c r="B198" s="54" t="s">
        <v>429</v>
      </c>
      <c r="C198" s="55" t="s">
        <v>430</v>
      </c>
      <c r="D198" s="56">
        <v>60270359</v>
      </c>
      <c r="E198" s="57">
        <v>0</v>
      </c>
      <c r="F198" s="57">
        <v>0</v>
      </c>
      <c r="G198" s="57">
        <v>0</v>
      </c>
      <c r="H198" s="57">
        <v>0</v>
      </c>
      <c r="I198" s="57">
        <v>424000</v>
      </c>
      <c r="J198" s="57">
        <v>5678911</v>
      </c>
      <c r="K198" s="57">
        <v>110749212</v>
      </c>
      <c r="L198" s="58">
        <v>177122482</v>
      </c>
      <c r="M198" s="59">
        <v>12694682</v>
      </c>
      <c r="N198" s="60">
        <v>0</v>
      </c>
      <c r="O198" s="57">
        <v>0</v>
      </c>
      <c r="P198" s="60">
        <v>0</v>
      </c>
      <c r="Q198" s="60">
        <v>0</v>
      </c>
      <c r="R198" s="60"/>
      <c r="S198" s="60">
        <v>150673831</v>
      </c>
      <c r="T198" s="60">
        <v>7892870</v>
      </c>
      <c r="U198" s="58">
        <v>171261383</v>
      </c>
      <c r="V198" s="61">
        <v>29909700</v>
      </c>
    </row>
    <row r="199" spans="1:22" s="9" customFormat="1" ht="12.75" customHeight="1">
      <c r="A199" s="24" t="s">
        <v>25</v>
      </c>
      <c r="B199" s="54" t="s">
        <v>91</v>
      </c>
      <c r="C199" s="55" t="s">
        <v>92</v>
      </c>
      <c r="D199" s="56">
        <v>769798046</v>
      </c>
      <c r="E199" s="57">
        <v>1160120000</v>
      </c>
      <c r="F199" s="57">
        <v>0</v>
      </c>
      <c r="G199" s="57">
        <v>0</v>
      </c>
      <c r="H199" s="57">
        <v>0</v>
      </c>
      <c r="I199" s="57">
        <v>2396208</v>
      </c>
      <c r="J199" s="57">
        <v>728335115</v>
      </c>
      <c r="K199" s="57">
        <v>1239480643</v>
      </c>
      <c r="L199" s="58">
        <v>3900130012</v>
      </c>
      <c r="M199" s="59">
        <v>510887979</v>
      </c>
      <c r="N199" s="60">
        <v>1048428685</v>
      </c>
      <c r="O199" s="57">
        <v>787658215</v>
      </c>
      <c r="P199" s="60">
        <v>138773096</v>
      </c>
      <c r="Q199" s="60">
        <v>211789490</v>
      </c>
      <c r="R199" s="60"/>
      <c r="S199" s="60">
        <v>529137350</v>
      </c>
      <c r="T199" s="60">
        <v>568908760</v>
      </c>
      <c r="U199" s="58">
        <v>3795583575</v>
      </c>
      <c r="V199" s="61">
        <v>175430650</v>
      </c>
    </row>
    <row r="200" spans="1:22" s="9" customFormat="1" ht="12.75" customHeight="1">
      <c r="A200" s="24" t="s">
        <v>25</v>
      </c>
      <c r="B200" s="54" t="s">
        <v>431</v>
      </c>
      <c r="C200" s="55" t="s">
        <v>432</v>
      </c>
      <c r="D200" s="56">
        <v>125968495</v>
      </c>
      <c r="E200" s="57">
        <v>60421144</v>
      </c>
      <c r="F200" s="57">
        <v>0</v>
      </c>
      <c r="G200" s="57">
        <v>0</v>
      </c>
      <c r="H200" s="57">
        <v>0</v>
      </c>
      <c r="I200" s="57">
        <v>7150456</v>
      </c>
      <c r="J200" s="57">
        <v>138988296</v>
      </c>
      <c r="K200" s="57">
        <v>301751296</v>
      </c>
      <c r="L200" s="58">
        <v>634279687</v>
      </c>
      <c r="M200" s="59">
        <v>63639686</v>
      </c>
      <c r="N200" s="60">
        <v>81296166</v>
      </c>
      <c r="O200" s="57">
        <v>75817218</v>
      </c>
      <c r="P200" s="60">
        <v>35715670</v>
      </c>
      <c r="Q200" s="60">
        <v>15592722</v>
      </c>
      <c r="R200" s="60"/>
      <c r="S200" s="60">
        <v>154283902</v>
      </c>
      <c r="T200" s="60">
        <v>111511141</v>
      </c>
      <c r="U200" s="58">
        <v>537856505</v>
      </c>
      <c r="V200" s="61">
        <v>72289112</v>
      </c>
    </row>
    <row r="201" spans="1:22" s="9" customFormat="1" ht="12.75" customHeight="1">
      <c r="A201" s="24" t="s">
        <v>25</v>
      </c>
      <c r="B201" s="54" t="s">
        <v>93</v>
      </c>
      <c r="C201" s="55" t="s">
        <v>94</v>
      </c>
      <c r="D201" s="56">
        <v>657200844</v>
      </c>
      <c r="E201" s="57">
        <v>759375691</v>
      </c>
      <c r="F201" s="57">
        <v>0</v>
      </c>
      <c r="G201" s="57">
        <v>0</v>
      </c>
      <c r="H201" s="57">
        <v>0</v>
      </c>
      <c r="I201" s="57">
        <v>5000</v>
      </c>
      <c r="J201" s="57">
        <v>232000000</v>
      </c>
      <c r="K201" s="57">
        <v>684302815</v>
      </c>
      <c r="L201" s="58">
        <v>2332884350</v>
      </c>
      <c r="M201" s="59">
        <v>226315354</v>
      </c>
      <c r="N201" s="60">
        <v>1062903276</v>
      </c>
      <c r="O201" s="57">
        <v>103302956</v>
      </c>
      <c r="P201" s="60">
        <v>77877144</v>
      </c>
      <c r="Q201" s="60">
        <v>51717000</v>
      </c>
      <c r="R201" s="60"/>
      <c r="S201" s="60">
        <v>329329000</v>
      </c>
      <c r="T201" s="60">
        <v>180377534</v>
      </c>
      <c r="U201" s="58">
        <v>2031822264</v>
      </c>
      <c r="V201" s="61">
        <v>162186000</v>
      </c>
    </row>
    <row r="202" spans="1:22" s="9" customFormat="1" ht="12.75" customHeight="1">
      <c r="A202" s="24" t="s">
        <v>25</v>
      </c>
      <c r="B202" s="54" t="s">
        <v>433</v>
      </c>
      <c r="C202" s="55" t="s">
        <v>434</v>
      </c>
      <c r="D202" s="56">
        <v>189528505</v>
      </c>
      <c r="E202" s="57">
        <v>121764612</v>
      </c>
      <c r="F202" s="57">
        <v>0</v>
      </c>
      <c r="G202" s="57">
        <v>0</v>
      </c>
      <c r="H202" s="57">
        <v>0</v>
      </c>
      <c r="I202" s="57">
        <v>7940159</v>
      </c>
      <c r="J202" s="57">
        <v>11432745</v>
      </c>
      <c r="K202" s="57">
        <v>87572198</v>
      </c>
      <c r="L202" s="58">
        <v>418238219</v>
      </c>
      <c r="M202" s="59">
        <v>58111739</v>
      </c>
      <c r="N202" s="60">
        <v>158662401</v>
      </c>
      <c r="O202" s="57">
        <v>32811229</v>
      </c>
      <c r="P202" s="60">
        <v>21360366</v>
      </c>
      <c r="Q202" s="60">
        <v>21597257</v>
      </c>
      <c r="R202" s="60"/>
      <c r="S202" s="60">
        <v>89073761</v>
      </c>
      <c r="T202" s="60">
        <v>34803529</v>
      </c>
      <c r="U202" s="58">
        <v>416420282</v>
      </c>
      <c r="V202" s="61">
        <v>49431239</v>
      </c>
    </row>
    <row r="203" spans="1:22" s="9" customFormat="1" ht="12.75" customHeight="1">
      <c r="A203" s="24" t="s">
        <v>25</v>
      </c>
      <c r="B203" s="54" t="s">
        <v>435</v>
      </c>
      <c r="C203" s="55" t="s">
        <v>436</v>
      </c>
      <c r="D203" s="56">
        <v>137019000</v>
      </c>
      <c r="E203" s="57">
        <v>109833000</v>
      </c>
      <c r="F203" s="57">
        <v>0</v>
      </c>
      <c r="G203" s="57">
        <v>0</v>
      </c>
      <c r="H203" s="57">
        <v>0</v>
      </c>
      <c r="I203" s="57">
        <v>10592879</v>
      </c>
      <c r="J203" s="57">
        <v>31701000</v>
      </c>
      <c r="K203" s="57">
        <v>86433743</v>
      </c>
      <c r="L203" s="58">
        <v>375579622</v>
      </c>
      <c r="M203" s="59">
        <v>54607322</v>
      </c>
      <c r="N203" s="60">
        <v>133415112</v>
      </c>
      <c r="O203" s="57">
        <v>33044025</v>
      </c>
      <c r="P203" s="60">
        <v>10682410</v>
      </c>
      <c r="Q203" s="60">
        <v>12601558</v>
      </c>
      <c r="R203" s="60"/>
      <c r="S203" s="60">
        <v>90329889</v>
      </c>
      <c r="T203" s="60">
        <v>38004599</v>
      </c>
      <c r="U203" s="58">
        <v>372684915</v>
      </c>
      <c r="V203" s="61">
        <v>33014110</v>
      </c>
    </row>
    <row r="204" spans="1:22" s="9" customFormat="1" ht="12.75" customHeight="1">
      <c r="A204" s="24" t="s">
        <v>25</v>
      </c>
      <c r="B204" s="54" t="s">
        <v>437</v>
      </c>
      <c r="C204" s="55" t="s">
        <v>438</v>
      </c>
      <c r="D204" s="56">
        <v>159376000</v>
      </c>
      <c r="E204" s="57">
        <v>123928200</v>
      </c>
      <c r="F204" s="57">
        <v>0</v>
      </c>
      <c r="G204" s="57">
        <v>0</v>
      </c>
      <c r="H204" s="57">
        <v>0</v>
      </c>
      <c r="I204" s="57">
        <v>18911000</v>
      </c>
      <c r="J204" s="57">
        <v>39380000</v>
      </c>
      <c r="K204" s="57">
        <v>142103000</v>
      </c>
      <c r="L204" s="58">
        <v>483698200</v>
      </c>
      <c r="M204" s="59">
        <v>91820000</v>
      </c>
      <c r="N204" s="60">
        <v>157619720</v>
      </c>
      <c r="O204" s="57">
        <v>32368428</v>
      </c>
      <c r="P204" s="60">
        <v>16355000</v>
      </c>
      <c r="Q204" s="60">
        <v>27101000</v>
      </c>
      <c r="R204" s="60"/>
      <c r="S204" s="60">
        <v>94336522</v>
      </c>
      <c r="T204" s="60">
        <v>52951000</v>
      </c>
      <c r="U204" s="58">
        <v>472551670</v>
      </c>
      <c r="V204" s="61">
        <v>27084478</v>
      </c>
    </row>
    <row r="205" spans="1:22" s="9" customFormat="1" ht="12.75" customHeight="1">
      <c r="A205" s="24" t="s">
        <v>25</v>
      </c>
      <c r="B205" s="54" t="s">
        <v>439</v>
      </c>
      <c r="C205" s="55" t="s">
        <v>440</v>
      </c>
      <c r="D205" s="56">
        <v>466413966</v>
      </c>
      <c r="E205" s="57">
        <v>360000000</v>
      </c>
      <c r="F205" s="57">
        <v>0</v>
      </c>
      <c r="G205" s="57">
        <v>0</v>
      </c>
      <c r="H205" s="57">
        <v>0</v>
      </c>
      <c r="I205" s="57">
        <v>26438436</v>
      </c>
      <c r="J205" s="57">
        <v>61686888</v>
      </c>
      <c r="K205" s="57">
        <v>452445877</v>
      </c>
      <c r="L205" s="58">
        <v>1366985167</v>
      </c>
      <c r="M205" s="59">
        <v>264502320</v>
      </c>
      <c r="N205" s="60">
        <v>462120000</v>
      </c>
      <c r="O205" s="57">
        <v>160652328</v>
      </c>
      <c r="P205" s="60">
        <v>89309844</v>
      </c>
      <c r="Q205" s="60">
        <v>85744770</v>
      </c>
      <c r="R205" s="60"/>
      <c r="S205" s="60">
        <v>129107570</v>
      </c>
      <c r="T205" s="60">
        <v>108167340</v>
      </c>
      <c r="U205" s="58">
        <v>1299604172</v>
      </c>
      <c r="V205" s="61">
        <v>54590310</v>
      </c>
    </row>
    <row r="206" spans="1:22" s="9" customFormat="1" ht="12.75" customHeight="1">
      <c r="A206" s="24" t="s">
        <v>25</v>
      </c>
      <c r="B206" s="54" t="s">
        <v>441</v>
      </c>
      <c r="C206" s="55" t="s">
        <v>442</v>
      </c>
      <c r="D206" s="56">
        <v>285788512</v>
      </c>
      <c r="E206" s="57">
        <v>345922500</v>
      </c>
      <c r="F206" s="57">
        <v>0</v>
      </c>
      <c r="G206" s="57">
        <v>0</v>
      </c>
      <c r="H206" s="57">
        <v>0</v>
      </c>
      <c r="I206" s="57">
        <v>12297424</v>
      </c>
      <c r="J206" s="57">
        <v>31406789</v>
      </c>
      <c r="K206" s="57">
        <v>293308386</v>
      </c>
      <c r="L206" s="58">
        <v>968723611</v>
      </c>
      <c r="M206" s="59">
        <v>150853729</v>
      </c>
      <c r="N206" s="60">
        <v>416855411</v>
      </c>
      <c r="O206" s="57">
        <v>78955842</v>
      </c>
      <c r="P206" s="60">
        <v>49007452</v>
      </c>
      <c r="Q206" s="60">
        <v>31061460</v>
      </c>
      <c r="R206" s="60"/>
      <c r="S206" s="60">
        <v>166079611</v>
      </c>
      <c r="T206" s="60">
        <v>94217577</v>
      </c>
      <c r="U206" s="58">
        <v>987031082</v>
      </c>
      <c r="V206" s="61">
        <v>44610000</v>
      </c>
    </row>
    <row r="207" spans="1:22" s="9" customFormat="1" ht="12.75" customHeight="1">
      <c r="A207" s="24" t="s">
        <v>25</v>
      </c>
      <c r="B207" s="54" t="s">
        <v>443</v>
      </c>
      <c r="C207" s="55" t="s">
        <v>444</v>
      </c>
      <c r="D207" s="56">
        <v>261492759</v>
      </c>
      <c r="E207" s="57">
        <v>311223783</v>
      </c>
      <c r="F207" s="57">
        <v>0</v>
      </c>
      <c r="G207" s="57">
        <v>0</v>
      </c>
      <c r="H207" s="57">
        <v>0</v>
      </c>
      <c r="I207" s="57">
        <v>9116355</v>
      </c>
      <c r="J207" s="57">
        <v>57828729</v>
      </c>
      <c r="K207" s="57">
        <v>148828568</v>
      </c>
      <c r="L207" s="58">
        <v>788490194</v>
      </c>
      <c r="M207" s="59">
        <v>89120830</v>
      </c>
      <c r="N207" s="60">
        <v>352067512</v>
      </c>
      <c r="O207" s="57">
        <v>42328369</v>
      </c>
      <c r="P207" s="60">
        <v>26545608</v>
      </c>
      <c r="Q207" s="60">
        <v>27108497</v>
      </c>
      <c r="R207" s="60"/>
      <c r="S207" s="60">
        <v>128603725</v>
      </c>
      <c r="T207" s="60">
        <v>58169783</v>
      </c>
      <c r="U207" s="58">
        <v>723944324</v>
      </c>
      <c r="V207" s="61">
        <v>58004000</v>
      </c>
    </row>
    <row r="208" spans="1:22" s="9" customFormat="1" ht="12.75" customHeight="1">
      <c r="A208" s="24" t="s">
        <v>25</v>
      </c>
      <c r="B208" s="54" t="s">
        <v>95</v>
      </c>
      <c r="C208" s="55" t="s">
        <v>96</v>
      </c>
      <c r="D208" s="56">
        <v>817936751</v>
      </c>
      <c r="E208" s="57">
        <v>1059477049</v>
      </c>
      <c r="F208" s="57">
        <v>0</v>
      </c>
      <c r="G208" s="57">
        <v>0</v>
      </c>
      <c r="H208" s="57">
        <v>0</v>
      </c>
      <c r="I208" s="57">
        <v>176319634</v>
      </c>
      <c r="J208" s="57">
        <v>130330890</v>
      </c>
      <c r="K208" s="57">
        <v>668069802</v>
      </c>
      <c r="L208" s="58">
        <v>2852134126</v>
      </c>
      <c r="M208" s="59">
        <v>440022694</v>
      </c>
      <c r="N208" s="60">
        <v>1499800621</v>
      </c>
      <c r="O208" s="57">
        <v>178451013</v>
      </c>
      <c r="P208" s="60">
        <v>134735603</v>
      </c>
      <c r="Q208" s="60">
        <v>146590990</v>
      </c>
      <c r="R208" s="60"/>
      <c r="S208" s="60">
        <v>236306000</v>
      </c>
      <c r="T208" s="60">
        <v>142980092</v>
      </c>
      <c r="U208" s="58">
        <v>2778887013</v>
      </c>
      <c r="V208" s="61">
        <v>56106954</v>
      </c>
    </row>
    <row r="209" spans="1:22" s="9" customFormat="1" ht="12.75" customHeight="1">
      <c r="A209" s="24" t="s">
        <v>25</v>
      </c>
      <c r="B209" s="54" t="s">
        <v>97</v>
      </c>
      <c r="C209" s="55" t="s">
        <v>98</v>
      </c>
      <c r="D209" s="56">
        <v>644453982</v>
      </c>
      <c r="E209" s="57">
        <v>553392412</v>
      </c>
      <c r="F209" s="57">
        <v>0</v>
      </c>
      <c r="G209" s="57">
        <v>0</v>
      </c>
      <c r="H209" s="57">
        <v>0</v>
      </c>
      <c r="I209" s="57">
        <v>41193597</v>
      </c>
      <c r="J209" s="57">
        <v>110134000</v>
      </c>
      <c r="K209" s="57">
        <v>733892549</v>
      </c>
      <c r="L209" s="58">
        <v>2083066540</v>
      </c>
      <c r="M209" s="59">
        <v>449050499</v>
      </c>
      <c r="N209" s="60">
        <v>842384430</v>
      </c>
      <c r="O209" s="57">
        <v>175551706</v>
      </c>
      <c r="P209" s="60">
        <v>121354451</v>
      </c>
      <c r="Q209" s="60">
        <v>98488818</v>
      </c>
      <c r="R209" s="60"/>
      <c r="S209" s="60">
        <v>186707641</v>
      </c>
      <c r="T209" s="60">
        <v>247995875</v>
      </c>
      <c r="U209" s="58">
        <v>2121533420</v>
      </c>
      <c r="V209" s="61">
        <v>96887360</v>
      </c>
    </row>
    <row r="210" spans="1:22" s="9" customFormat="1" ht="12.75" customHeight="1">
      <c r="A210" s="24" t="s">
        <v>25</v>
      </c>
      <c r="B210" s="54" t="s">
        <v>445</v>
      </c>
      <c r="C210" s="55" t="s">
        <v>446</v>
      </c>
      <c r="D210" s="56">
        <v>386672585</v>
      </c>
      <c r="E210" s="57">
        <v>422897000</v>
      </c>
      <c r="F210" s="57">
        <v>0</v>
      </c>
      <c r="G210" s="57">
        <v>0</v>
      </c>
      <c r="H210" s="57">
        <v>0</v>
      </c>
      <c r="I210" s="57">
        <v>23653200</v>
      </c>
      <c r="J210" s="57">
        <v>210152400</v>
      </c>
      <c r="K210" s="57">
        <v>355747500</v>
      </c>
      <c r="L210" s="58">
        <v>1399122685</v>
      </c>
      <c r="M210" s="59">
        <v>162065700</v>
      </c>
      <c r="N210" s="60">
        <v>569648600</v>
      </c>
      <c r="O210" s="57">
        <v>83711500</v>
      </c>
      <c r="P210" s="60">
        <v>79223000</v>
      </c>
      <c r="Q210" s="60">
        <v>46406800</v>
      </c>
      <c r="R210" s="60"/>
      <c r="S210" s="60">
        <v>186730000</v>
      </c>
      <c r="T210" s="60">
        <v>291456600</v>
      </c>
      <c r="U210" s="58">
        <v>1419242200</v>
      </c>
      <c r="V210" s="61">
        <v>76986000</v>
      </c>
    </row>
    <row r="211" spans="1:22" s="9" customFormat="1" ht="12.75" customHeight="1">
      <c r="A211" s="24" t="s">
        <v>25</v>
      </c>
      <c r="B211" s="54" t="s">
        <v>447</v>
      </c>
      <c r="C211" s="55" t="s">
        <v>448</v>
      </c>
      <c r="D211" s="56">
        <v>279962729</v>
      </c>
      <c r="E211" s="57">
        <v>492871598</v>
      </c>
      <c r="F211" s="57">
        <v>0</v>
      </c>
      <c r="G211" s="57">
        <v>0</v>
      </c>
      <c r="H211" s="57">
        <v>0</v>
      </c>
      <c r="I211" s="57">
        <v>8649830</v>
      </c>
      <c r="J211" s="57">
        <v>20757765</v>
      </c>
      <c r="K211" s="57">
        <v>190431170</v>
      </c>
      <c r="L211" s="58">
        <v>992673092</v>
      </c>
      <c r="M211" s="59">
        <v>97051282</v>
      </c>
      <c r="N211" s="60">
        <v>589747305</v>
      </c>
      <c r="O211" s="57">
        <v>55251685</v>
      </c>
      <c r="P211" s="60">
        <v>27339708</v>
      </c>
      <c r="Q211" s="60">
        <v>24188520</v>
      </c>
      <c r="R211" s="60"/>
      <c r="S211" s="60">
        <v>148925346</v>
      </c>
      <c r="T211" s="60">
        <v>44117340</v>
      </c>
      <c r="U211" s="58">
        <v>986621186</v>
      </c>
      <c r="V211" s="61">
        <v>70953915</v>
      </c>
    </row>
    <row r="212" spans="1:22" s="9" customFormat="1" ht="12.75" customHeight="1">
      <c r="A212" s="24" t="s">
        <v>25</v>
      </c>
      <c r="B212" s="54" t="s">
        <v>449</v>
      </c>
      <c r="C212" s="55" t="s">
        <v>450</v>
      </c>
      <c r="D212" s="56">
        <v>277704889</v>
      </c>
      <c r="E212" s="57">
        <v>90700628</v>
      </c>
      <c r="F212" s="57">
        <v>0</v>
      </c>
      <c r="G212" s="57">
        <v>0</v>
      </c>
      <c r="H212" s="57">
        <v>0</v>
      </c>
      <c r="I212" s="57">
        <v>16126854</v>
      </c>
      <c r="J212" s="57">
        <v>66893807</v>
      </c>
      <c r="K212" s="57">
        <v>186693645</v>
      </c>
      <c r="L212" s="58">
        <v>638119823</v>
      </c>
      <c r="M212" s="59">
        <v>129567335</v>
      </c>
      <c r="N212" s="60">
        <v>123994207</v>
      </c>
      <c r="O212" s="57">
        <v>83799004</v>
      </c>
      <c r="P212" s="60">
        <v>40464894</v>
      </c>
      <c r="Q212" s="60">
        <v>40017948</v>
      </c>
      <c r="R212" s="60"/>
      <c r="S212" s="60">
        <v>133882725</v>
      </c>
      <c r="T212" s="60">
        <v>70345314</v>
      </c>
      <c r="U212" s="58">
        <v>622071427</v>
      </c>
      <c r="V212" s="61">
        <v>84943897</v>
      </c>
    </row>
    <row r="213" spans="1:22" s="9" customFormat="1" ht="12.75" customHeight="1">
      <c r="A213" s="24" t="s">
        <v>25</v>
      </c>
      <c r="B213" s="54" t="s">
        <v>451</v>
      </c>
      <c r="C213" s="55" t="s">
        <v>452</v>
      </c>
      <c r="D213" s="56">
        <v>495847457</v>
      </c>
      <c r="E213" s="57">
        <v>385186704</v>
      </c>
      <c r="F213" s="57">
        <v>0</v>
      </c>
      <c r="G213" s="57">
        <v>0</v>
      </c>
      <c r="H213" s="57">
        <v>0</v>
      </c>
      <c r="I213" s="57">
        <v>51922504</v>
      </c>
      <c r="J213" s="57">
        <v>21500000</v>
      </c>
      <c r="K213" s="57">
        <v>580603088</v>
      </c>
      <c r="L213" s="58">
        <v>1535059753</v>
      </c>
      <c r="M213" s="59">
        <v>286662038</v>
      </c>
      <c r="N213" s="60">
        <v>559033442</v>
      </c>
      <c r="O213" s="57">
        <v>137455136</v>
      </c>
      <c r="P213" s="60">
        <v>91136616</v>
      </c>
      <c r="Q213" s="60">
        <v>77730784</v>
      </c>
      <c r="R213" s="60"/>
      <c r="S213" s="60">
        <v>144977100</v>
      </c>
      <c r="T213" s="60">
        <v>175064502</v>
      </c>
      <c r="U213" s="58">
        <v>1472059618</v>
      </c>
      <c r="V213" s="61">
        <v>40828000</v>
      </c>
    </row>
    <row r="214" spans="1:22" s="9" customFormat="1" ht="12.75" customHeight="1">
      <c r="A214" s="24" t="s">
        <v>25</v>
      </c>
      <c r="B214" s="54" t="s">
        <v>453</v>
      </c>
      <c r="C214" s="55" t="s">
        <v>454</v>
      </c>
      <c r="D214" s="56">
        <v>167455737</v>
      </c>
      <c r="E214" s="57">
        <v>120122840</v>
      </c>
      <c r="F214" s="57">
        <v>0</v>
      </c>
      <c r="G214" s="57">
        <v>0</v>
      </c>
      <c r="H214" s="57">
        <v>0</v>
      </c>
      <c r="I214" s="57">
        <v>13339100</v>
      </c>
      <c r="J214" s="57">
        <v>10565700</v>
      </c>
      <c r="K214" s="57">
        <v>105971360</v>
      </c>
      <c r="L214" s="58">
        <v>417454737</v>
      </c>
      <c r="M214" s="59">
        <v>81036500</v>
      </c>
      <c r="N214" s="60">
        <v>174300400</v>
      </c>
      <c r="O214" s="57">
        <v>34977600</v>
      </c>
      <c r="P214" s="60">
        <v>15145300</v>
      </c>
      <c r="Q214" s="60">
        <v>22592900</v>
      </c>
      <c r="R214" s="60"/>
      <c r="S214" s="60">
        <v>59789750</v>
      </c>
      <c r="T214" s="60">
        <v>35997600</v>
      </c>
      <c r="U214" s="58">
        <v>423840050</v>
      </c>
      <c r="V214" s="61">
        <v>23884250</v>
      </c>
    </row>
    <row r="215" spans="1:22" s="9" customFormat="1" ht="12.75" customHeight="1">
      <c r="A215" s="24" t="s">
        <v>25</v>
      </c>
      <c r="B215" s="54" t="s">
        <v>455</v>
      </c>
      <c r="C215" s="55" t="s">
        <v>456</v>
      </c>
      <c r="D215" s="56">
        <v>133726993</v>
      </c>
      <c r="E215" s="57">
        <v>96679566</v>
      </c>
      <c r="F215" s="57">
        <v>0</v>
      </c>
      <c r="G215" s="57">
        <v>0</v>
      </c>
      <c r="H215" s="57">
        <v>0</v>
      </c>
      <c r="I215" s="57">
        <v>6783387</v>
      </c>
      <c r="J215" s="57">
        <v>37866925</v>
      </c>
      <c r="K215" s="57">
        <v>96566444</v>
      </c>
      <c r="L215" s="58">
        <v>371623315</v>
      </c>
      <c r="M215" s="59">
        <v>48458559</v>
      </c>
      <c r="N215" s="60">
        <v>122039039</v>
      </c>
      <c r="O215" s="57">
        <v>22617709</v>
      </c>
      <c r="P215" s="60">
        <v>18901804</v>
      </c>
      <c r="Q215" s="60">
        <v>13044652</v>
      </c>
      <c r="R215" s="60"/>
      <c r="S215" s="60">
        <v>56724262</v>
      </c>
      <c r="T215" s="60">
        <v>64937215</v>
      </c>
      <c r="U215" s="58">
        <v>346723240</v>
      </c>
      <c r="V215" s="61">
        <v>40706739</v>
      </c>
    </row>
    <row r="216" spans="1:22" s="9" customFormat="1" ht="12.75" customHeight="1">
      <c r="A216" s="24" t="s">
        <v>25</v>
      </c>
      <c r="B216" s="54" t="s">
        <v>457</v>
      </c>
      <c r="C216" s="55" t="s">
        <v>458</v>
      </c>
      <c r="D216" s="56">
        <v>71616180</v>
      </c>
      <c r="E216" s="57">
        <v>52218920</v>
      </c>
      <c r="F216" s="57">
        <v>0</v>
      </c>
      <c r="G216" s="57">
        <v>0</v>
      </c>
      <c r="H216" s="57">
        <v>0</v>
      </c>
      <c r="I216" s="57">
        <v>391650</v>
      </c>
      <c r="J216" s="57">
        <v>18674900</v>
      </c>
      <c r="K216" s="57">
        <v>63663585</v>
      </c>
      <c r="L216" s="58">
        <v>206565235</v>
      </c>
      <c r="M216" s="59">
        <v>25593363</v>
      </c>
      <c r="N216" s="60">
        <v>75016362</v>
      </c>
      <c r="O216" s="57">
        <v>22035937</v>
      </c>
      <c r="P216" s="60">
        <v>8168194</v>
      </c>
      <c r="Q216" s="60">
        <v>7404079</v>
      </c>
      <c r="R216" s="60"/>
      <c r="S216" s="60">
        <v>55822150</v>
      </c>
      <c r="T216" s="60">
        <v>15182499</v>
      </c>
      <c r="U216" s="58">
        <v>209222584</v>
      </c>
      <c r="V216" s="61">
        <v>22080850</v>
      </c>
    </row>
    <row r="217" spans="1:22" s="9" customFormat="1" ht="12.75" customHeight="1">
      <c r="A217" s="24" t="s">
        <v>25</v>
      </c>
      <c r="B217" s="54" t="s">
        <v>459</v>
      </c>
      <c r="C217" s="55" t="s">
        <v>460</v>
      </c>
      <c r="D217" s="56">
        <v>229557919</v>
      </c>
      <c r="E217" s="57">
        <v>166495343</v>
      </c>
      <c r="F217" s="57">
        <v>0</v>
      </c>
      <c r="G217" s="57">
        <v>0</v>
      </c>
      <c r="H217" s="57">
        <v>0</v>
      </c>
      <c r="I217" s="57">
        <v>26829572</v>
      </c>
      <c r="J217" s="57">
        <v>63181179</v>
      </c>
      <c r="K217" s="57">
        <v>211482172</v>
      </c>
      <c r="L217" s="58">
        <v>697546185</v>
      </c>
      <c r="M217" s="59">
        <v>113128412</v>
      </c>
      <c r="N217" s="60">
        <v>202747521</v>
      </c>
      <c r="O217" s="57">
        <v>44162372</v>
      </c>
      <c r="P217" s="60">
        <v>28419696</v>
      </c>
      <c r="Q217" s="60">
        <v>30818218</v>
      </c>
      <c r="R217" s="60"/>
      <c r="S217" s="60">
        <v>127037532</v>
      </c>
      <c r="T217" s="60">
        <v>102584532</v>
      </c>
      <c r="U217" s="58">
        <v>648898283</v>
      </c>
      <c r="V217" s="61">
        <v>16232900</v>
      </c>
    </row>
    <row r="218" spans="1:22" s="9" customFormat="1" ht="12.75" customHeight="1">
      <c r="A218" s="24" t="s">
        <v>25</v>
      </c>
      <c r="B218" s="54" t="s">
        <v>461</v>
      </c>
      <c r="C218" s="55" t="s">
        <v>462</v>
      </c>
      <c r="D218" s="56">
        <v>422566841</v>
      </c>
      <c r="E218" s="57">
        <v>447937869</v>
      </c>
      <c r="F218" s="57">
        <v>0</v>
      </c>
      <c r="G218" s="57">
        <v>0</v>
      </c>
      <c r="H218" s="57">
        <v>0</v>
      </c>
      <c r="I218" s="57">
        <v>12055740</v>
      </c>
      <c r="J218" s="57">
        <v>45955605</v>
      </c>
      <c r="K218" s="57">
        <v>509771828</v>
      </c>
      <c r="L218" s="58">
        <v>1438287883</v>
      </c>
      <c r="M218" s="59">
        <v>174778015</v>
      </c>
      <c r="N218" s="60">
        <v>605862050</v>
      </c>
      <c r="O218" s="57">
        <v>161305926</v>
      </c>
      <c r="P218" s="60">
        <v>91506836</v>
      </c>
      <c r="Q218" s="60">
        <v>86804669</v>
      </c>
      <c r="R218" s="60"/>
      <c r="S218" s="60">
        <v>141906979</v>
      </c>
      <c r="T218" s="60">
        <v>82153523</v>
      </c>
      <c r="U218" s="58">
        <v>1344317998</v>
      </c>
      <c r="V218" s="61">
        <v>110680576</v>
      </c>
    </row>
    <row r="219" spans="1:22" s="9" customFormat="1" ht="12.75" customHeight="1">
      <c r="A219" s="24" t="s">
        <v>25</v>
      </c>
      <c r="B219" s="54" t="s">
        <v>99</v>
      </c>
      <c r="C219" s="55" t="s">
        <v>100</v>
      </c>
      <c r="D219" s="56">
        <v>649872160</v>
      </c>
      <c r="E219" s="57">
        <v>679336963</v>
      </c>
      <c r="F219" s="57">
        <v>0</v>
      </c>
      <c r="G219" s="57">
        <v>0</v>
      </c>
      <c r="H219" s="57">
        <v>0</v>
      </c>
      <c r="I219" s="57">
        <v>53891499</v>
      </c>
      <c r="J219" s="57">
        <v>131718000</v>
      </c>
      <c r="K219" s="57">
        <v>1103116497</v>
      </c>
      <c r="L219" s="58">
        <v>2617935119</v>
      </c>
      <c r="M219" s="59">
        <v>361789000</v>
      </c>
      <c r="N219" s="60">
        <v>927691348</v>
      </c>
      <c r="O219" s="57">
        <v>154184790</v>
      </c>
      <c r="P219" s="60">
        <v>152453934</v>
      </c>
      <c r="Q219" s="60">
        <v>116605963</v>
      </c>
      <c r="R219" s="60"/>
      <c r="S219" s="60">
        <v>610130000</v>
      </c>
      <c r="T219" s="60">
        <v>290748577</v>
      </c>
      <c r="U219" s="58">
        <v>2613603612</v>
      </c>
      <c r="V219" s="61">
        <v>61807000</v>
      </c>
    </row>
    <row r="220" spans="1:22" s="9" customFormat="1" ht="12.75" customHeight="1">
      <c r="A220" s="24" t="s">
        <v>25</v>
      </c>
      <c r="B220" s="54" t="s">
        <v>463</v>
      </c>
      <c r="C220" s="55" t="s">
        <v>464</v>
      </c>
      <c r="D220" s="56">
        <v>285123800</v>
      </c>
      <c r="E220" s="57">
        <v>227777000</v>
      </c>
      <c r="F220" s="57">
        <v>0</v>
      </c>
      <c r="G220" s="57">
        <v>0</v>
      </c>
      <c r="H220" s="57">
        <v>0</v>
      </c>
      <c r="I220" s="57">
        <v>10066400</v>
      </c>
      <c r="J220" s="57">
        <v>13246800</v>
      </c>
      <c r="K220" s="57">
        <v>154278100</v>
      </c>
      <c r="L220" s="58">
        <v>690492100</v>
      </c>
      <c r="M220" s="59">
        <v>110118700</v>
      </c>
      <c r="N220" s="60">
        <v>310007700</v>
      </c>
      <c r="O220" s="57">
        <v>67395400</v>
      </c>
      <c r="P220" s="60">
        <v>41745500</v>
      </c>
      <c r="Q220" s="60">
        <v>24405100</v>
      </c>
      <c r="R220" s="60"/>
      <c r="S220" s="60">
        <v>97263400</v>
      </c>
      <c r="T220" s="60">
        <v>32205400</v>
      </c>
      <c r="U220" s="58">
        <v>683141200</v>
      </c>
      <c r="V220" s="61">
        <v>28380000</v>
      </c>
    </row>
    <row r="221" spans="1:22" s="9" customFormat="1" ht="12.75" customHeight="1">
      <c r="A221" s="24" t="s">
        <v>25</v>
      </c>
      <c r="B221" s="54" t="s">
        <v>465</v>
      </c>
      <c r="C221" s="55" t="s">
        <v>466</v>
      </c>
      <c r="D221" s="56">
        <v>292548105</v>
      </c>
      <c r="E221" s="57">
        <v>167663312</v>
      </c>
      <c r="F221" s="57">
        <v>0</v>
      </c>
      <c r="G221" s="57">
        <v>0</v>
      </c>
      <c r="H221" s="57">
        <v>0</v>
      </c>
      <c r="I221" s="57">
        <v>8700415</v>
      </c>
      <c r="J221" s="57">
        <v>54231146</v>
      </c>
      <c r="K221" s="57">
        <v>262522239</v>
      </c>
      <c r="L221" s="58">
        <v>785665217</v>
      </c>
      <c r="M221" s="59">
        <v>163030755</v>
      </c>
      <c r="N221" s="60">
        <v>210934220</v>
      </c>
      <c r="O221" s="57">
        <v>95758262</v>
      </c>
      <c r="P221" s="60">
        <v>85349068</v>
      </c>
      <c r="Q221" s="60">
        <v>53551160</v>
      </c>
      <c r="R221" s="60"/>
      <c r="S221" s="60">
        <v>181376998</v>
      </c>
      <c r="T221" s="60">
        <v>80264341</v>
      </c>
      <c r="U221" s="58">
        <v>870264804</v>
      </c>
      <c r="V221" s="61">
        <v>47708000</v>
      </c>
    </row>
    <row r="222" spans="1:22" s="9" customFormat="1" ht="12.75" customHeight="1">
      <c r="A222" s="24" t="s">
        <v>25</v>
      </c>
      <c r="B222" s="54" t="s">
        <v>467</v>
      </c>
      <c r="C222" s="55" t="s">
        <v>468</v>
      </c>
      <c r="D222" s="56">
        <v>319873366</v>
      </c>
      <c r="E222" s="57">
        <v>263873674</v>
      </c>
      <c r="F222" s="57">
        <v>0</v>
      </c>
      <c r="G222" s="57">
        <v>0</v>
      </c>
      <c r="H222" s="57">
        <v>0</v>
      </c>
      <c r="I222" s="57">
        <v>27832952</v>
      </c>
      <c r="J222" s="57">
        <v>139336560</v>
      </c>
      <c r="K222" s="57">
        <v>325429770</v>
      </c>
      <c r="L222" s="58">
        <v>1076346322</v>
      </c>
      <c r="M222" s="59">
        <v>259020192</v>
      </c>
      <c r="N222" s="60">
        <v>357052701</v>
      </c>
      <c r="O222" s="57">
        <v>74214545</v>
      </c>
      <c r="P222" s="60">
        <v>31546564</v>
      </c>
      <c r="Q222" s="60">
        <v>29800155</v>
      </c>
      <c r="R222" s="60"/>
      <c r="S222" s="60">
        <v>185116479</v>
      </c>
      <c r="T222" s="60">
        <v>140757441</v>
      </c>
      <c r="U222" s="58">
        <v>1077508077</v>
      </c>
      <c r="V222" s="61">
        <v>61738521</v>
      </c>
    </row>
    <row r="223" spans="1:22" s="9" customFormat="1" ht="12.75" customHeight="1">
      <c r="A223" s="24" t="s">
        <v>25</v>
      </c>
      <c r="B223" s="54" t="s">
        <v>469</v>
      </c>
      <c r="C223" s="55" t="s">
        <v>470</v>
      </c>
      <c r="D223" s="56">
        <v>32744724</v>
      </c>
      <c r="E223" s="57">
        <v>10944384</v>
      </c>
      <c r="F223" s="57">
        <v>0</v>
      </c>
      <c r="G223" s="57">
        <v>0</v>
      </c>
      <c r="H223" s="57">
        <v>0</v>
      </c>
      <c r="I223" s="57">
        <v>795672</v>
      </c>
      <c r="J223" s="57">
        <v>26532684</v>
      </c>
      <c r="K223" s="57">
        <v>29616672</v>
      </c>
      <c r="L223" s="58">
        <v>100634136</v>
      </c>
      <c r="M223" s="59">
        <v>4915000</v>
      </c>
      <c r="N223" s="60">
        <v>20043992</v>
      </c>
      <c r="O223" s="57">
        <v>3068412</v>
      </c>
      <c r="P223" s="60">
        <v>1947460</v>
      </c>
      <c r="Q223" s="60">
        <v>1219100</v>
      </c>
      <c r="R223" s="60"/>
      <c r="S223" s="60">
        <v>28424200</v>
      </c>
      <c r="T223" s="60">
        <v>36991372</v>
      </c>
      <c r="U223" s="58">
        <v>96609536</v>
      </c>
      <c r="V223" s="61">
        <v>21555000</v>
      </c>
    </row>
    <row r="224" spans="1:22" s="9" customFormat="1" ht="12.75" customHeight="1">
      <c r="A224" s="24" t="s">
        <v>25</v>
      </c>
      <c r="B224" s="54" t="s">
        <v>471</v>
      </c>
      <c r="C224" s="55" t="s">
        <v>472</v>
      </c>
      <c r="D224" s="56">
        <v>32044770</v>
      </c>
      <c r="E224" s="57">
        <v>16906800</v>
      </c>
      <c r="F224" s="57">
        <v>0</v>
      </c>
      <c r="G224" s="57">
        <v>0</v>
      </c>
      <c r="H224" s="57">
        <v>0</v>
      </c>
      <c r="I224" s="57">
        <v>62700</v>
      </c>
      <c r="J224" s="57">
        <v>5561000</v>
      </c>
      <c r="K224" s="57">
        <v>26132527</v>
      </c>
      <c r="L224" s="58">
        <v>80707797</v>
      </c>
      <c r="M224" s="59">
        <v>4953200</v>
      </c>
      <c r="N224" s="60">
        <v>22629800</v>
      </c>
      <c r="O224" s="57">
        <v>6480500</v>
      </c>
      <c r="P224" s="60">
        <v>4474300</v>
      </c>
      <c r="Q224" s="60">
        <v>2472000</v>
      </c>
      <c r="R224" s="60"/>
      <c r="S224" s="60">
        <v>32534000</v>
      </c>
      <c r="T224" s="60">
        <v>7884300</v>
      </c>
      <c r="U224" s="58">
        <v>81428100</v>
      </c>
      <c r="V224" s="61">
        <v>10558200</v>
      </c>
    </row>
    <row r="225" spans="1:22" s="9" customFormat="1" ht="12.75" customHeight="1">
      <c r="A225" s="24" t="s">
        <v>25</v>
      </c>
      <c r="B225" s="54" t="s">
        <v>473</v>
      </c>
      <c r="C225" s="55" t="s">
        <v>474</v>
      </c>
      <c r="D225" s="56">
        <v>137904027</v>
      </c>
      <c r="E225" s="57">
        <v>81002638</v>
      </c>
      <c r="F225" s="57">
        <v>0</v>
      </c>
      <c r="G225" s="57">
        <v>0</v>
      </c>
      <c r="H225" s="57">
        <v>0</v>
      </c>
      <c r="I225" s="57">
        <v>625504</v>
      </c>
      <c r="J225" s="57">
        <v>29525958</v>
      </c>
      <c r="K225" s="57">
        <v>106768557</v>
      </c>
      <c r="L225" s="58">
        <v>355826684</v>
      </c>
      <c r="M225" s="59">
        <v>46914552</v>
      </c>
      <c r="N225" s="60">
        <v>102641687</v>
      </c>
      <c r="O225" s="57">
        <v>31825148</v>
      </c>
      <c r="P225" s="60">
        <v>21218578</v>
      </c>
      <c r="Q225" s="60">
        <v>11044418</v>
      </c>
      <c r="R225" s="60"/>
      <c r="S225" s="60">
        <v>84706751</v>
      </c>
      <c r="T225" s="60">
        <v>60403399</v>
      </c>
      <c r="U225" s="58">
        <v>358754533</v>
      </c>
      <c r="V225" s="61">
        <v>25587250</v>
      </c>
    </row>
    <row r="226" spans="1:22" s="9" customFormat="1" ht="12.75" customHeight="1">
      <c r="A226" s="25" t="s">
        <v>0</v>
      </c>
      <c r="B226" s="63" t="s">
        <v>632</v>
      </c>
      <c r="C226" s="64" t="s">
        <v>0</v>
      </c>
      <c r="D226" s="65">
        <f aca="true" t="shared" si="1" ref="D226:V226">SUM(D21:D225)</f>
        <v>51907969842</v>
      </c>
      <c r="E226" s="66">
        <f t="shared" si="1"/>
        <v>39329413338</v>
      </c>
      <c r="F226" s="66">
        <f t="shared" si="1"/>
        <v>0</v>
      </c>
      <c r="G226" s="66">
        <f t="shared" si="1"/>
        <v>0</v>
      </c>
      <c r="H226" s="66">
        <f t="shared" si="1"/>
        <v>0</v>
      </c>
      <c r="I226" s="66">
        <f t="shared" si="1"/>
        <v>2691401576</v>
      </c>
      <c r="J226" s="66">
        <f t="shared" si="1"/>
        <v>15485431151</v>
      </c>
      <c r="K226" s="66">
        <f t="shared" si="1"/>
        <v>55146726106</v>
      </c>
      <c r="L226" s="67">
        <f t="shared" si="1"/>
        <v>164560942013</v>
      </c>
      <c r="M226" s="68">
        <f t="shared" si="1"/>
        <v>25899208094</v>
      </c>
      <c r="N226" s="69">
        <f t="shared" si="1"/>
        <v>50685449631</v>
      </c>
      <c r="O226" s="66">
        <f t="shared" si="1"/>
        <v>14070287055</v>
      </c>
      <c r="P226" s="69">
        <f t="shared" si="1"/>
        <v>5566150735</v>
      </c>
      <c r="Q226" s="69">
        <f t="shared" si="1"/>
        <v>5565188069</v>
      </c>
      <c r="R226" s="69">
        <f t="shared" si="1"/>
        <v>0</v>
      </c>
      <c r="S226" s="69">
        <f t="shared" si="1"/>
        <v>44269908248</v>
      </c>
      <c r="T226" s="69">
        <f t="shared" si="1"/>
        <v>15743935993</v>
      </c>
      <c r="U226" s="67">
        <f t="shared" si="1"/>
        <v>161800127825</v>
      </c>
      <c r="V226" s="61">
        <f t="shared" si="1"/>
        <v>16814220801</v>
      </c>
    </row>
    <row r="227" spans="1:22" s="9" customFormat="1" ht="12.75" customHeight="1">
      <c r="A227" s="24" t="s">
        <v>0</v>
      </c>
      <c r="B227" s="54"/>
      <c r="C227" s="55"/>
      <c r="D227" s="56"/>
      <c r="E227" s="57"/>
      <c r="F227" s="57"/>
      <c r="G227" s="57"/>
      <c r="H227" s="57"/>
      <c r="I227" s="57"/>
      <c r="J227" s="57"/>
      <c r="K227" s="57"/>
      <c r="L227" s="58"/>
      <c r="M227" s="59"/>
      <c r="N227" s="60"/>
      <c r="O227" s="57"/>
      <c r="P227" s="60"/>
      <c r="Q227" s="60"/>
      <c r="R227" s="60"/>
      <c r="S227" s="60"/>
      <c r="T227" s="60"/>
      <c r="U227" s="58"/>
      <c r="V227" s="61"/>
    </row>
    <row r="228" spans="1:22" s="9" customFormat="1" ht="12.75" customHeight="1">
      <c r="A228" s="18" t="s">
        <v>0</v>
      </c>
      <c r="B228" s="98" t="s">
        <v>475</v>
      </c>
      <c r="C228" s="99" t="s">
        <v>0</v>
      </c>
      <c r="D228" s="100"/>
      <c r="E228" s="101"/>
      <c r="F228" s="101"/>
      <c r="G228" s="101"/>
      <c r="H228" s="101"/>
      <c r="I228" s="101"/>
      <c r="J228" s="101"/>
      <c r="K228" s="101"/>
      <c r="L228" s="102"/>
      <c r="M228" s="100"/>
      <c r="N228" s="101"/>
      <c r="O228" s="101"/>
      <c r="P228" s="101"/>
      <c r="Q228" s="101"/>
      <c r="R228" s="101"/>
      <c r="S228" s="101"/>
      <c r="T228" s="101"/>
      <c r="U228" s="102"/>
      <c r="V228" s="61"/>
    </row>
    <row r="229" spans="1:22" s="9" customFormat="1" ht="12.75" customHeight="1">
      <c r="A229" s="24" t="s">
        <v>0</v>
      </c>
      <c r="B229" s="54"/>
      <c r="C229" s="55"/>
      <c r="D229" s="56"/>
      <c r="E229" s="57"/>
      <c r="F229" s="57"/>
      <c r="G229" s="57"/>
      <c r="H229" s="57"/>
      <c r="I229" s="57"/>
      <c r="J229" s="57"/>
      <c r="K229" s="57"/>
      <c r="L229" s="58"/>
      <c r="M229" s="59"/>
      <c r="N229" s="60"/>
      <c r="O229" s="57"/>
      <c r="P229" s="60"/>
      <c r="Q229" s="60"/>
      <c r="R229" s="60"/>
      <c r="S229" s="60"/>
      <c r="T229" s="60"/>
      <c r="U229" s="58"/>
      <c r="V229" s="61"/>
    </row>
    <row r="230" spans="1:22" s="9" customFormat="1" ht="12.75" customHeight="1">
      <c r="A230" s="24" t="s">
        <v>25</v>
      </c>
      <c r="B230" s="54" t="s">
        <v>476</v>
      </c>
      <c r="C230" s="55" t="s">
        <v>477</v>
      </c>
      <c r="D230" s="56">
        <v>239468472</v>
      </c>
      <c r="E230" s="57">
        <v>0</v>
      </c>
      <c r="F230" s="57">
        <v>0</v>
      </c>
      <c r="G230" s="57">
        <v>0</v>
      </c>
      <c r="H230" s="57">
        <v>0</v>
      </c>
      <c r="I230" s="57">
        <v>1090355</v>
      </c>
      <c r="J230" s="57">
        <v>1970000</v>
      </c>
      <c r="K230" s="57">
        <v>211384690</v>
      </c>
      <c r="L230" s="58">
        <v>453913517</v>
      </c>
      <c r="M230" s="59">
        <v>0</v>
      </c>
      <c r="N230" s="60">
        <v>1419227</v>
      </c>
      <c r="O230" s="57">
        <v>122976728</v>
      </c>
      <c r="P230" s="60">
        <v>112806</v>
      </c>
      <c r="Q230" s="60">
        <v>81479</v>
      </c>
      <c r="R230" s="60"/>
      <c r="S230" s="60">
        <v>29319000</v>
      </c>
      <c r="T230" s="60">
        <v>290619008</v>
      </c>
      <c r="U230" s="58">
        <v>444528248</v>
      </c>
      <c r="V230" s="61">
        <v>0</v>
      </c>
    </row>
    <row r="231" spans="1:22" s="9" customFormat="1" ht="12.75" customHeight="1">
      <c r="A231" s="24" t="s">
        <v>25</v>
      </c>
      <c r="B231" s="54" t="s">
        <v>478</v>
      </c>
      <c r="C231" s="55" t="s">
        <v>479</v>
      </c>
      <c r="D231" s="56">
        <v>70149009</v>
      </c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57">
        <v>0</v>
      </c>
      <c r="K231" s="57">
        <v>75523802</v>
      </c>
      <c r="L231" s="58">
        <v>145672811</v>
      </c>
      <c r="M231" s="59">
        <v>0</v>
      </c>
      <c r="N231" s="60">
        <v>0</v>
      </c>
      <c r="O231" s="57">
        <v>0</v>
      </c>
      <c r="P231" s="60">
        <v>0</v>
      </c>
      <c r="Q231" s="60">
        <v>0</v>
      </c>
      <c r="R231" s="60"/>
      <c r="S231" s="60">
        <v>107467000</v>
      </c>
      <c r="T231" s="60">
        <v>38205811</v>
      </c>
      <c r="U231" s="58">
        <v>145672811</v>
      </c>
      <c r="V231" s="61">
        <v>0</v>
      </c>
    </row>
    <row r="232" spans="1:22" s="9" customFormat="1" ht="12.75" customHeight="1">
      <c r="A232" s="24" t="s">
        <v>25</v>
      </c>
      <c r="B232" s="54" t="s">
        <v>480</v>
      </c>
      <c r="C232" s="55" t="s">
        <v>481</v>
      </c>
      <c r="D232" s="56">
        <v>828378360</v>
      </c>
      <c r="E232" s="57">
        <v>0</v>
      </c>
      <c r="F232" s="57">
        <v>0</v>
      </c>
      <c r="G232" s="57">
        <v>0</v>
      </c>
      <c r="H232" s="57">
        <v>0</v>
      </c>
      <c r="I232" s="57">
        <v>1544520</v>
      </c>
      <c r="J232" s="57">
        <v>258046440</v>
      </c>
      <c r="K232" s="57">
        <v>784714920</v>
      </c>
      <c r="L232" s="58">
        <v>1872684240</v>
      </c>
      <c r="M232" s="59">
        <v>0</v>
      </c>
      <c r="N232" s="60">
        <v>0</v>
      </c>
      <c r="O232" s="57">
        <v>461737452</v>
      </c>
      <c r="P232" s="60">
        <v>162996168</v>
      </c>
      <c r="Q232" s="60">
        <v>8593212</v>
      </c>
      <c r="R232" s="60"/>
      <c r="S232" s="60">
        <v>1042750032</v>
      </c>
      <c r="T232" s="60">
        <v>133476720</v>
      </c>
      <c r="U232" s="58">
        <v>1809553584</v>
      </c>
      <c r="V232" s="61">
        <v>814213992</v>
      </c>
    </row>
    <row r="233" spans="1:22" s="9" customFormat="1" ht="12.75" customHeight="1">
      <c r="A233" s="24" t="s">
        <v>25</v>
      </c>
      <c r="B233" s="54" t="s">
        <v>482</v>
      </c>
      <c r="C233" s="55" t="s">
        <v>483</v>
      </c>
      <c r="D233" s="56">
        <v>378397546</v>
      </c>
      <c r="E233" s="57">
        <v>0</v>
      </c>
      <c r="F233" s="57">
        <v>0</v>
      </c>
      <c r="G233" s="57">
        <v>0</v>
      </c>
      <c r="H233" s="57">
        <v>0</v>
      </c>
      <c r="I233" s="57">
        <v>531420</v>
      </c>
      <c r="J233" s="57">
        <v>290604548</v>
      </c>
      <c r="K233" s="57">
        <v>590139559</v>
      </c>
      <c r="L233" s="58">
        <v>1259673073</v>
      </c>
      <c r="M233" s="59">
        <v>0</v>
      </c>
      <c r="N233" s="60">
        <v>0</v>
      </c>
      <c r="O233" s="57">
        <v>285363936</v>
      </c>
      <c r="P233" s="60">
        <v>70495738</v>
      </c>
      <c r="Q233" s="60">
        <v>0</v>
      </c>
      <c r="R233" s="60"/>
      <c r="S233" s="60">
        <v>740206000</v>
      </c>
      <c r="T233" s="60">
        <v>186655154</v>
      </c>
      <c r="U233" s="58">
        <v>1282720828</v>
      </c>
      <c r="V233" s="61">
        <v>367102450</v>
      </c>
    </row>
    <row r="234" spans="1:22" s="9" customFormat="1" ht="12.75" customHeight="1">
      <c r="A234" s="24" t="s">
        <v>25</v>
      </c>
      <c r="B234" s="62" t="s">
        <v>484</v>
      </c>
      <c r="C234" s="55" t="s">
        <v>485</v>
      </c>
      <c r="D234" s="56">
        <v>251517690</v>
      </c>
      <c r="E234" s="57">
        <v>0</v>
      </c>
      <c r="F234" s="57">
        <v>0</v>
      </c>
      <c r="G234" s="57">
        <v>0</v>
      </c>
      <c r="H234" s="57">
        <v>0</v>
      </c>
      <c r="I234" s="57">
        <v>8185245</v>
      </c>
      <c r="J234" s="57">
        <v>84350196</v>
      </c>
      <c r="K234" s="57">
        <v>298537748</v>
      </c>
      <c r="L234" s="58">
        <v>642590879</v>
      </c>
      <c r="M234" s="59">
        <v>0</v>
      </c>
      <c r="N234" s="60">
        <v>0</v>
      </c>
      <c r="O234" s="57">
        <v>159282781</v>
      </c>
      <c r="P234" s="60">
        <v>35612766</v>
      </c>
      <c r="Q234" s="60">
        <v>0</v>
      </c>
      <c r="R234" s="60"/>
      <c r="S234" s="60">
        <v>338185980</v>
      </c>
      <c r="T234" s="60">
        <v>68038572</v>
      </c>
      <c r="U234" s="58">
        <v>601120099</v>
      </c>
      <c r="V234" s="61">
        <v>231233650</v>
      </c>
    </row>
    <row r="235" spans="1:22" s="9" customFormat="1" ht="12.75" customHeight="1">
      <c r="A235" s="24" t="s">
        <v>25</v>
      </c>
      <c r="B235" s="54" t="s">
        <v>486</v>
      </c>
      <c r="C235" s="55" t="s">
        <v>487</v>
      </c>
      <c r="D235" s="56">
        <v>781012330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57">
        <v>139955306</v>
      </c>
      <c r="K235" s="57">
        <v>718743150</v>
      </c>
      <c r="L235" s="58">
        <v>1639710786</v>
      </c>
      <c r="M235" s="59">
        <v>0</v>
      </c>
      <c r="N235" s="60">
        <v>0</v>
      </c>
      <c r="O235" s="57">
        <v>258370886</v>
      </c>
      <c r="P235" s="60">
        <v>121907916</v>
      </c>
      <c r="Q235" s="60">
        <v>0</v>
      </c>
      <c r="R235" s="60"/>
      <c r="S235" s="60">
        <v>1054651329</v>
      </c>
      <c r="T235" s="60">
        <v>305607746</v>
      </c>
      <c r="U235" s="58">
        <v>1740537877</v>
      </c>
      <c r="V235" s="61">
        <v>1199409000</v>
      </c>
    </row>
    <row r="236" spans="1:22" s="9" customFormat="1" ht="12.75" customHeight="1">
      <c r="A236" s="24" t="s">
        <v>25</v>
      </c>
      <c r="B236" s="54" t="s">
        <v>488</v>
      </c>
      <c r="C236" s="55" t="s">
        <v>489</v>
      </c>
      <c r="D236" s="56">
        <v>52747955</v>
      </c>
      <c r="E236" s="57">
        <v>0</v>
      </c>
      <c r="F236" s="57">
        <v>0</v>
      </c>
      <c r="G236" s="57">
        <v>0</v>
      </c>
      <c r="H236" s="57">
        <v>0</v>
      </c>
      <c r="I236" s="57">
        <v>411060</v>
      </c>
      <c r="J236" s="57">
        <v>0</v>
      </c>
      <c r="K236" s="57">
        <v>15567168</v>
      </c>
      <c r="L236" s="58">
        <v>68726183</v>
      </c>
      <c r="M236" s="59">
        <v>0</v>
      </c>
      <c r="N236" s="60">
        <v>0</v>
      </c>
      <c r="O236" s="57">
        <v>0</v>
      </c>
      <c r="P236" s="60">
        <v>0</v>
      </c>
      <c r="Q236" s="60">
        <v>0</v>
      </c>
      <c r="R236" s="60"/>
      <c r="S236" s="60">
        <v>67840724</v>
      </c>
      <c r="T236" s="60">
        <v>907276</v>
      </c>
      <c r="U236" s="58">
        <v>68748000</v>
      </c>
      <c r="V236" s="61">
        <v>0</v>
      </c>
    </row>
    <row r="237" spans="1:22" s="9" customFormat="1" ht="12.75" customHeight="1">
      <c r="A237" s="24" t="s">
        <v>25</v>
      </c>
      <c r="B237" s="54" t="s">
        <v>490</v>
      </c>
      <c r="C237" s="55" t="s">
        <v>491</v>
      </c>
      <c r="D237" s="56">
        <v>118452294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49798535</v>
      </c>
      <c r="L237" s="58">
        <v>168250829</v>
      </c>
      <c r="M237" s="59">
        <v>0</v>
      </c>
      <c r="N237" s="60">
        <v>0</v>
      </c>
      <c r="O237" s="57">
        <v>0</v>
      </c>
      <c r="P237" s="60">
        <v>0</v>
      </c>
      <c r="Q237" s="60">
        <v>0</v>
      </c>
      <c r="R237" s="60"/>
      <c r="S237" s="60">
        <v>143777000</v>
      </c>
      <c r="T237" s="60">
        <v>3062000</v>
      </c>
      <c r="U237" s="58">
        <v>146839000</v>
      </c>
      <c r="V237" s="61">
        <v>2447000</v>
      </c>
    </row>
    <row r="238" spans="1:22" s="9" customFormat="1" ht="12.75" customHeight="1">
      <c r="A238" s="24" t="s">
        <v>25</v>
      </c>
      <c r="B238" s="54" t="s">
        <v>492</v>
      </c>
      <c r="C238" s="55" t="s">
        <v>493</v>
      </c>
      <c r="D238" s="56">
        <v>99788631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57">
        <v>46167259</v>
      </c>
      <c r="L238" s="58">
        <v>145955890</v>
      </c>
      <c r="M238" s="59">
        <v>0</v>
      </c>
      <c r="N238" s="60">
        <v>0</v>
      </c>
      <c r="O238" s="57">
        <v>0</v>
      </c>
      <c r="P238" s="60">
        <v>0</v>
      </c>
      <c r="Q238" s="60">
        <v>0</v>
      </c>
      <c r="R238" s="60"/>
      <c r="S238" s="60">
        <v>135886000</v>
      </c>
      <c r="T238" s="60">
        <v>10276128</v>
      </c>
      <c r="U238" s="58">
        <v>146162128</v>
      </c>
      <c r="V238" s="61">
        <v>0</v>
      </c>
    </row>
    <row r="239" spans="1:22" s="9" customFormat="1" ht="12.75" customHeight="1">
      <c r="A239" s="24" t="s">
        <v>25</v>
      </c>
      <c r="B239" s="54" t="s">
        <v>494</v>
      </c>
      <c r="C239" s="55" t="s">
        <v>495</v>
      </c>
      <c r="D239" s="56">
        <v>255238626</v>
      </c>
      <c r="E239" s="57">
        <v>0</v>
      </c>
      <c r="F239" s="57">
        <v>0</v>
      </c>
      <c r="G239" s="57">
        <v>0</v>
      </c>
      <c r="H239" s="57">
        <v>0</v>
      </c>
      <c r="I239" s="57">
        <v>0</v>
      </c>
      <c r="J239" s="57">
        <v>500000</v>
      </c>
      <c r="K239" s="57">
        <v>182832583</v>
      </c>
      <c r="L239" s="58">
        <v>438571209</v>
      </c>
      <c r="M239" s="59">
        <v>0</v>
      </c>
      <c r="N239" s="60">
        <v>0</v>
      </c>
      <c r="O239" s="57">
        <v>0</v>
      </c>
      <c r="P239" s="60">
        <v>0</v>
      </c>
      <c r="Q239" s="60">
        <v>0</v>
      </c>
      <c r="R239" s="60"/>
      <c r="S239" s="60">
        <v>259969800</v>
      </c>
      <c r="T239" s="60">
        <v>177383509</v>
      </c>
      <c r="U239" s="58">
        <v>437353309</v>
      </c>
      <c r="V239" s="61">
        <v>1217900</v>
      </c>
    </row>
    <row r="240" spans="1:22" s="9" customFormat="1" ht="12.75" customHeight="1">
      <c r="A240" s="24" t="s">
        <v>25</v>
      </c>
      <c r="B240" s="54" t="s">
        <v>496</v>
      </c>
      <c r="C240" s="55" t="s">
        <v>497</v>
      </c>
      <c r="D240" s="56">
        <v>145233200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57">
        <v>58348800</v>
      </c>
      <c r="L240" s="58">
        <v>203582000</v>
      </c>
      <c r="M240" s="59">
        <v>0</v>
      </c>
      <c r="N240" s="60">
        <v>0</v>
      </c>
      <c r="O240" s="57">
        <v>0</v>
      </c>
      <c r="P240" s="60">
        <v>0</v>
      </c>
      <c r="Q240" s="60">
        <v>0</v>
      </c>
      <c r="R240" s="60"/>
      <c r="S240" s="60">
        <v>17792000</v>
      </c>
      <c r="T240" s="60">
        <v>161372500</v>
      </c>
      <c r="U240" s="58">
        <v>179164500</v>
      </c>
      <c r="V240" s="61">
        <v>2347000</v>
      </c>
    </row>
    <row r="241" spans="1:22" s="9" customFormat="1" ht="12.75" customHeight="1">
      <c r="A241" s="24" t="s">
        <v>25</v>
      </c>
      <c r="B241" s="54" t="s">
        <v>498</v>
      </c>
      <c r="C241" s="55" t="s">
        <v>499</v>
      </c>
      <c r="D241" s="56">
        <v>856835141</v>
      </c>
      <c r="E241" s="57">
        <v>0</v>
      </c>
      <c r="F241" s="57">
        <v>0</v>
      </c>
      <c r="G241" s="57">
        <v>0</v>
      </c>
      <c r="H241" s="57">
        <v>0</v>
      </c>
      <c r="I241" s="57">
        <v>26356932</v>
      </c>
      <c r="J241" s="57">
        <v>199511418</v>
      </c>
      <c r="K241" s="57">
        <v>1720612056</v>
      </c>
      <c r="L241" s="58">
        <v>2803315547</v>
      </c>
      <c r="M241" s="59">
        <v>0</v>
      </c>
      <c r="N241" s="60">
        <v>0</v>
      </c>
      <c r="O241" s="57">
        <v>871066306</v>
      </c>
      <c r="P241" s="60">
        <v>182876924</v>
      </c>
      <c r="Q241" s="60">
        <v>0</v>
      </c>
      <c r="R241" s="60"/>
      <c r="S241" s="60">
        <v>1224346684</v>
      </c>
      <c r="T241" s="60">
        <v>218675217</v>
      </c>
      <c r="U241" s="58">
        <v>2496965131</v>
      </c>
      <c r="V241" s="61">
        <v>598705380</v>
      </c>
    </row>
    <row r="242" spans="1:22" s="9" customFormat="1" ht="12.75" customHeight="1">
      <c r="A242" s="24" t="s">
        <v>25</v>
      </c>
      <c r="B242" s="54" t="s">
        <v>500</v>
      </c>
      <c r="C242" s="55" t="s">
        <v>501</v>
      </c>
      <c r="D242" s="56">
        <v>305138061</v>
      </c>
      <c r="E242" s="57">
        <v>0</v>
      </c>
      <c r="F242" s="57">
        <v>0</v>
      </c>
      <c r="G242" s="57">
        <v>0</v>
      </c>
      <c r="H242" s="57">
        <v>0</v>
      </c>
      <c r="I242" s="57">
        <v>18771274</v>
      </c>
      <c r="J242" s="57">
        <v>46890000</v>
      </c>
      <c r="K242" s="57">
        <v>520012396</v>
      </c>
      <c r="L242" s="58">
        <v>890811731</v>
      </c>
      <c r="M242" s="59">
        <v>0</v>
      </c>
      <c r="N242" s="60">
        <v>0</v>
      </c>
      <c r="O242" s="57">
        <v>349448108</v>
      </c>
      <c r="P242" s="60">
        <v>32543377</v>
      </c>
      <c r="Q242" s="60">
        <v>0</v>
      </c>
      <c r="R242" s="60"/>
      <c r="S242" s="60">
        <v>653369000</v>
      </c>
      <c r="T242" s="60">
        <v>15091973</v>
      </c>
      <c r="U242" s="58">
        <v>1050452458</v>
      </c>
      <c r="V242" s="61">
        <v>195141000</v>
      </c>
    </row>
    <row r="243" spans="1:22" s="9" customFormat="1" ht="12.75" customHeight="1">
      <c r="A243" s="24" t="s">
        <v>25</v>
      </c>
      <c r="B243" s="54" t="s">
        <v>502</v>
      </c>
      <c r="C243" s="55" t="s">
        <v>503</v>
      </c>
      <c r="D243" s="56">
        <v>406196880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57">
        <v>194074490</v>
      </c>
      <c r="K243" s="57">
        <v>369493284</v>
      </c>
      <c r="L243" s="58">
        <v>969764654</v>
      </c>
      <c r="M243" s="59">
        <v>0</v>
      </c>
      <c r="N243" s="60">
        <v>0</v>
      </c>
      <c r="O243" s="57">
        <v>271279104</v>
      </c>
      <c r="P243" s="60">
        <v>22042464</v>
      </c>
      <c r="Q243" s="60">
        <v>0</v>
      </c>
      <c r="R243" s="60"/>
      <c r="S243" s="60">
        <v>520039008</v>
      </c>
      <c r="T243" s="60">
        <v>85838640</v>
      </c>
      <c r="U243" s="58">
        <v>899199216</v>
      </c>
      <c r="V243" s="61">
        <v>292282992</v>
      </c>
    </row>
    <row r="244" spans="1:22" s="9" customFormat="1" ht="12.75" customHeight="1">
      <c r="A244" s="24" t="s">
        <v>25</v>
      </c>
      <c r="B244" s="54" t="s">
        <v>504</v>
      </c>
      <c r="C244" s="55" t="s">
        <v>505</v>
      </c>
      <c r="D244" s="56">
        <v>254242047</v>
      </c>
      <c r="E244" s="57">
        <v>0</v>
      </c>
      <c r="F244" s="57">
        <v>0</v>
      </c>
      <c r="G244" s="57">
        <v>0</v>
      </c>
      <c r="H244" s="57">
        <v>0</v>
      </c>
      <c r="I244" s="57">
        <v>0</v>
      </c>
      <c r="J244" s="57">
        <v>21861286</v>
      </c>
      <c r="K244" s="57">
        <v>306630487</v>
      </c>
      <c r="L244" s="58">
        <v>582733820</v>
      </c>
      <c r="M244" s="59">
        <v>0</v>
      </c>
      <c r="N244" s="60">
        <v>0</v>
      </c>
      <c r="O244" s="57">
        <v>63563122</v>
      </c>
      <c r="P244" s="60">
        <v>13640426</v>
      </c>
      <c r="Q244" s="60">
        <v>0</v>
      </c>
      <c r="R244" s="60"/>
      <c r="S244" s="60">
        <v>434761999</v>
      </c>
      <c r="T244" s="60">
        <v>37808868</v>
      </c>
      <c r="U244" s="58">
        <v>549774415</v>
      </c>
      <c r="V244" s="61">
        <v>300334000</v>
      </c>
    </row>
    <row r="245" spans="1:22" s="9" customFormat="1" ht="12.75" customHeight="1">
      <c r="A245" s="24" t="s">
        <v>25</v>
      </c>
      <c r="B245" s="54" t="s">
        <v>506</v>
      </c>
      <c r="C245" s="55" t="s">
        <v>507</v>
      </c>
      <c r="D245" s="56">
        <v>128198585</v>
      </c>
      <c r="E245" s="57">
        <v>5699470</v>
      </c>
      <c r="F245" s="57">
        <v>0</v>
      </c>
      <c r="G245" s="57">
        <v>0</v>
      </c>
      <c r="H245" s="57">
        <v>0</v>
      </c>
      <c r="I245" s="57">
        <v>731456</v>
      </c>
      <c r="J245" s="57">
        <v>16075000</v>
      </c>
      <c r="K245" s="57">
        <v>119422888</v>
      </c>
      <c r="L245" s="58">
        <v>270127399</v>
      </c>
      <c r="M245" s="59">
        <v>0</v>
      </c>
      <c r="N245" s="60">
        <v>0</v>
      </c>
      <c r="O245" s="57">
        <v>25965800</v>
      </c>
      <c r="P245" s="60">
        <v>6321759</v>
      </c>
      <c r="Q245" s="60">
        <v>0</v>
      </c>
      <c r="R245" s="60"/>
      <c r="S245" s="60">
        <v>204686037</v>
      </c>
      <c r="T245" s="60">
        <v>10742620</v>
      </c>
      <c r="U245" s="58">
        <v>247716216</v>
      </c>
      <c r="V245" s="61">
        <v>126707000</v>
      </c>
    </row>
    <row r="246" spans="1:22" s="9" customFormat="1" ht="12.75" customHeight="1">
      <c r="A246" s="24" t="s">
        <v>25</v>
      </c>
      <c r="B246" s="54" t="s">
        <v>508</v>
      </c>
      <c r="C246" s="55" t="s">
        <v>509</v>
      </c>
      <c r="D246" s="56">
        <v>273581497</v>
      </c>
      <c r="E246" s="57">
        <v>0</v>
      </c>
      <c r="F246" s="57">
        <v>0</v>
      </c>
      <c r="G246" s="57">
        <v>0</v>
      </c>
      <c r="H246" s="57">
        <v>0</v>
      </c>
      <c r="I246" s="57">
        <v>0</v>
      </c>
      <c r="J246" s="57">
        <v>15650000</v>
      </c>
      <c r="K246" s="57">
        <v>344953403</v>
      </c>
      <c r="L246" s="58">
        <v>634184900</v>
      </c>
      <c r="M246" s="59">
        <v>0</v>
      </c>
      <c r="N246" s="60">
        <v>0</v>
      </c>
      <c r="O246" s="57">
        <v>48000000</v>
      </c>
      <c r="P246" s="60">
        <v>12000000</v>
      </c>
      <c r="Q246" s="60">
        <v>0</v>
      </c>
      <c r="R246" s="60"/>
      <c r="S246" s="60">
        <v>567908000</v>
      </c>
      <c r="T246" s="60">
        <v>7515150</v>
      </c>
      <c r="U246" s="58">
        <v>635423150</v>
      </c>
      <c r="V246" s="61">
        <v>522065000</v>
      </c>
    </row>
    <row r="247" spans="1:22" s="9" customFormat="1" ht="12.75" customHeight="1">
      <c r="A247" s="24" t="s">
        <v>25</v>
      </c>
      <c r="B247" s="54" t="s">
        <v>510</v>
      </c>
      <c r="C247" s="55" t="s">
        <v>511</v>
      </c>
      <c r="D247" s="56">
        <v>211672822</v>
      </c>
      <c r="E247" s="57">
        <v>30354240</v>
      </c>
      <c r="F247" s="57">
        <v>0</v>
      </c>
      <c r="G247" s="57">
        <v>0</v>
      </c>
      <c r="H247" s="57">
        <v>0</v>
      </c>
      <c r="I247" s="57">
        <v>1859997</v>
      </c>
      <c r="J247" s="57">
        <v>22421960</v>
      </c>
      <c r="K247" s="57">
        <v>322333269</v>
      </c>
      <c r="L247" s="58">
        <v>588642288</v>
      </c>
      <c r="M247" s="59">
        <v>0</v>
      </c>
      <c r="N247" s="60">
        <v>4491256</v>
      </c>
      <c r="O247" s="57">
        <v>45689000</v>
      </c>
      <c r="P247" s="60">
        <v>778750</v>
      </c>
      <c r="Q247" s="60">
        <v>0</v>
      </c>
      <c r="R247" s="60"/>
      <c r="S247" s="60">
        <v>525928050</v>
      </c>
      <c r="T247" s="60">
        <v>19066356</v>
      </c>
      <c r="U247" s="58">
        <v>595953412</v>
      </c>
      <c r="V247" s="61">
        <v>314236950</v>
      </c>
    </row>
    <row r="248" spans="1:22" s="9" customFormat="1" ht="12.75" customHeight="1">
      <c r="A248" s="24" t="s">
        <v>25</v>
      </c>
      <c r="B248" s="54" t="s">
        <v>512</v>
      </c>
      <c r="C248" s="55" t="s">
        <v>513</v>
      </c>
      <c r="D248" s="56">
        <v>302492114</v>
      </c>
      <c r="E248" s="57">
        <v>0</v>
      </c>
      <c r="F248" s="57">
        <v>0</v>
      </c>
      <c r="G248" s="57">
        <v>0</v>
      </c>
      <c r="H248" s="57">
        <v>0</v>
      </c>
      <c r="I248" s="57">
        <v>1686707</v>
      </c>
      <c r="J248" s="57">
        <v>8783156</v>
      </c>
      <c r="K248" s="57">
        <v>623040334</v>
      </c>
      <c r="L248" s="58">
        <v>936002311</v>
      </c>
      <c r="M248" s="59">
        <v>0</v>
      </c>
      <c r="N248" s="60">
        <v>0</v>
      </c>
      <c r="O248" s="57">
        <v>70116872</v>
      </c>
      <c r="P248" s="60">
        <v>9197392</v>
      </c>
      <c r="Q248" s="60">
        <v>32466017</v>
      </c>
      <c r="R248" s="60"/>
      <c r="S248" s="60">
        <v>675220000</v>
      </c>
      <c r="T248" s="60">
        <v>21569812</v>
      </c>
      <c r="U248" s="58">
        <v>808570093</v>
      </c>
      <c r="V248" s="61">
        <v>345644000</v>
      </c>
    </row>
    <row r="249" spans="1:22" s="9" customFormat="1" ht="12.75" customHeight="1">
      <c r="A249" s="24" t="s">
        <v>25</v>
      </c>
      <c r="B249" s="54" t="s">
        <v>514</v>
      </c>
      <c r="C249" s="55" t="s">
        <v>515</v>
      </c>
      <c r="D249" s="56">
        <v>298110123</v>
      </c>
      <c r="E249" s="57">
        <v>0</v>
      </c>
      <c r="F249" s="57">
        <v>0</v>
      </c>
      <c r="G249" s="57">
        <v>0</v>
      </c>
      <c r="H249" s="57">
        <v>0</v>
      </c>
      <c r="I249" s="57">
        <v>3799039</v>
      </c>
      <c r="J249" s="57">
        <v>20560765</v>
      </c>
      <c r="K249" s="57">
        <v>782653243</v>
      </c>
      <c r="L249" s="58">
        <v>1105123170</v>
      </c>
      <c r="M249" s="59">
        <v>0</v>
      </c>
      <c r="N249" s="60">
        <v>0</v>
      </c>
      <c r="O249" s="57">
        <v>207773526</v>
      </c>
      <c r="P249" s="60">
        <v>65937650</v>
      </c>
      <c r="Q249" s="60">
        <v>0</v>
      </c>
      <c r="R249" s="60"/>
      <c r="S249" s="60">
        <v>724197979</v>
      </c>
      <c r="T249" s="60">
        <v>157311409</v>
      </c>
      <c r="U249" s="58">
        <v>1155220564</v>
      </c>
      <c r="V249" s="61">
        <v>267865250</v>
      </c>
    </row>
    <row r="250" spans="1:22" s="9" customFormat="1" ht="12.75" customHeight="1">
      <c r="A250" s="24" t="s">
        <v>25</v>
      </c>
      <c r="B250" s="54" t="s">
        <v>516</v>
      </c>
      <c r="C250" s="55" t="s">
        <v>517</v>
      </c>
      <c r="D250" s="56">
        <v>136791325</v>
      </c>
      <c r="E250" s="57">
        <v>420000</v>
      </c>
      <c r="F250" s="57">
        <v>0</v>
      </c>
      <c r="G250" s="57">
        <v>0</v>
      </c>
      <c r="H250" s="57">
        <v>0</v>
      </c>
      <c r="I250" s="57">
        <v>3263771</v>
      </c>
      <c r="J250" s="57">
        <v>200000</v>
      </c>
      <c r="K250" s="57">
        <v>104654483</v>
      </c>
      <c r="L250" s="58">
        <v>245329579</v>
      </c>
      <c r="M250" s="59">
        <v>0</v>
      </c>
      <c r="N250" s="60">
        <v>704319</v>
      </c>
      <c r="O250" s="57">
        <v>0</v>
      </c>
      <c r="P250" s="60">
        <v>0</v>
      </c>
      <c r="Q250" s="60">
        <v>12990910</v>
      </c>
      <c r="R250" s="60"/>
      <c r="S250" s="60">
        <v>195310485</v>
      </c>
      <c r="T250" s="60">
        <v>37240722</v>
      </c>
      <c r="U250" s="58">
        <v>246246436</v>
      </c>
      <c r="V250" s="61">
        <v>0</v>
      </c>
    </row>
    <row r="251" spans="1:22" s="9" customFormat="1" ht="12.75" customHeight="1">
      <c r="A251" s="24" t="s">
        <v>25</v>
      </c>
      <c r="B251" s="54" t="s">
        <v>518</v>
      </c>
      <c r="C251" s="55" t="s">
        <v>519</v>
      </c>
      <c r="D251" s="56">
        <v>238104500</v>
      </c>
      <c r="E251" s="57">
        <v>0</v>
      </c>
      <c r="F251" s="57">
        <v>0</v>
      </c>
      <c r="G251" s="57">
        <v>0</v>
      </c>
      <c r="H251" s="57">
        <v>0</v>
      </c>
      <c r="I251" s="57">
        <v>697630</v>
      </c>
      <c r="J251" s="57">
        <v>0</v>
      </c>
      <c r="K251" s="57">
        <v>159607772</v>
      </c>
      <c r="L251" s="58">
        <v>398409902</v>
      </c>
      <c r="M251" s="59">
        <v>0</v>
      </c>
      <c r="N251" s="60">
        <v>0</v>
      </c>
      <c r="O251" s="57">
        <v>0</v>
      </c>
      <c r="P251" s="60">
        <v>129790</v>
      </c>
      <c r="Q251" s="60">
        <v>0</v>
      </c>
      <c r="R251" s="60"/>
      <c r="S251" s="60">
        <v>332064010</v>
      </c>
      <c r="T251" s="60">
        <v>21947270</v>
      </c>
      <c r="U251" s="58">
        <v>354141070</v>
      </c>
      <c r="V251" s="61">
        <v>2481000</v>
      </c>
    </row>
    <row r="252" spans="1:22" s="9" customFormat="1" ht="12.75" customHeight="1">
      <c r="A252" s="24" t="s">
        <v>25</v>
      </c>
      <c r="B252" s="54" t="s">
        <v>520</v>
      </c>
      <c r="C252" s="55" t="s">
        <v>521</v>
      </c>
      <c r="D252" s="56">
        <v>221358150</v>
      </c>
      <c r="E252" s="57">
        <v>0</v>
      </c>
      <c r="F252" s="57">
        <v>0</v>
      </c>
      <c r="G252" s="57">
        <v>0</v>
      </c>
      <c r="H252" s="57">
        <v>0</v>
      </c>
      <c r="I252" s="57">
        <v>170020</v>
      </c>
      <c r="J252" s="57">
        <v>0</v>
      </c>
      <c r="K252" s="57">
        <v>382126570</v>
      </c>
      <c r="L252" s="58">
        <v>603654740</v>
      </c>
      <c r="M252" s="59">
        <v>0</v>
      </c>
      <c r="N252" s="60">
        <v>0</v>
      </c>
      <c r="O252" s="57">
        <v>0</v>
      </c>
      <c r="P252" s="60">
        <v>0</v>
      </c>
      <c r="Q252" s="60">
        <v>0</v>
      </c>
      <c r="R252" s="60"/>
      <c r="S252" s="60">
        <v>168784000</v>
      </c>
      <c r="T252" s="60">
        <v>383077200</v>
      </c>
      <c r="U252" s="58">
        <v>551861200</v>
      </c>
      <c r="V252" s="61">
        <v>2339000</v>
      </c>
    </row>
    <row r="253" spans="1:22" s="9" customFormat="1" ht="12.75" customHeight="1">
      <c r="A253" s="24" t="s">
        <v>25</v>
      </c>
      <c r="B253" s="54" t="s">
        <v>522</v>
      </c>
      <c r="C253" s="55" t="s">
        <v>523</v>
      </c>
      <c r="D253" s="56">
        <v>200321971</v>
      </c>
      <c r="E253" s="57">
        <v>0</v>
      </c>
      <c r="F253" s="57">
        <v>0</v>
      </c>
      <c r="G253" s="57">
        <v>0</v>
      </c>
      <c r="H253" s="57">
        <v>0</v>
      </c>
      <c r="I253" s="57">
        <v>13478648</v>
      </c>
      <c r="J253" s="57">
        <v>0</v>
      </c>
      <c r="K253" s="57">
        <v>69228257</v>
      </c>
      <c r="L253" s="58">
        <v>283028876</v>
      </c>
      <c r="M253" s="59">
        <v>0</v>
      </c>
      <c r="N253" s="60">
        <v>0</v>
      </c>
      <c r="O253" s="57">
        <v>0</v>
      </c>
      <c r="P253" s="60">
        <v>0</v>
      </c>
      <c r="Q253" s="60">
        <v>0</v>
      </c>
      <c r="R253" s="60"/>
      <c r="S253" s="60">
        <v>285784000</v>
      </c>
      <c r="T253" s="60">
        <v>13993716</v>
      </c>
      <c r="U253" s="58">
        <v>299777716</v>
      </c>
      <c r="V253" s="61">
        <v>2522000</v>
      </c>
    </row>
    <row r="254" spans="1:22" s="9" customFormat="1" ht="12.75" customHeight="1">
      <c r="A254" s="24" t="s">
        <v>25</v>
      </c>
      <c r="B254" s="54" t="s">
        <v>524</v>
      </c>
      <c r="C254" s="55" t="s">
        <v>525</v>
      </c>
      <c r="D254" s="56">
        <v>526373292</v>
      </c>
      <c r="E254" s="57">
        <v>0</v>
      </c>
      <c r="F254" s="57">
        <v>0</v>
      </c>
      <c r="G254" s="57">
        <v>0</v>
      </c>
      <c r="H254" s="57">
        <v>0</v>
      </c>
      <c r="I254" s="57">
        <v>373392</v>
      </c>
      <c r="J254" s="57">
        <v>67910952</v>
      </c>
      <c r="K254" s="57">
        <v>1000982412</v>
      </c>
      <c r="L254" s="58">
        <v>1595640048</v>
      </c>
      <c r="M254" s="59">
        <v>0</v>
      </c>
      <c r="N254" s="60">
        <v>0</v>
      </c>
      <c r="O254" s="57">
        <v>173081760</v>
      </c>
      <c r="P254" s="60">
        <v>33974604</v>
      </c>
      <c r="Q254" s="60">
        <v>0</v>
      </c>
      <c r="R254" s="60"/>
      <c r="S254" s="60">
        <v>1119401004</v>
      </c>
      <c r="T254" s="60">
        <v>204515580</v>
      </c>
      <c r="U254" s="58">
        <v>1530972948</v>
      </c>
      <c r="V254" s="61">
        <v>590823012</v>
      </c>
    </row>
    <row r="255" spans="1:22" s="9" customFormat="1" ht="12.75" customHeight="1">
      <c r="A255" s="24" t="s">
        <v>25</v>
      </c>
      <c r="B255" s="62" t="s">
        <v>526</v>
      </c>
      <c r="C255" s="55" t="s">
        <v>527</v>
      </c>
      <c r="D255" s="56">
        <v>734481855</v>
      </c>
      <c r="E255" s="57">
        <v>0</v>
      </c>
      <c r="F255" s="57">
        <v>0</v>
      </c>
      <c r="G255" s="57">
        <v>0</v>
      </c>
      <c r="H255" s="57">
        <v>0</v>
      </c>
      <c r="I255" s="57">
        <v>489003</v>
      </c>
      <c r="J255" s="57">
        <v>149952819</v>
      </c>
      <c r="K255" s="57">
        <v>747599158</v>
      </c>
      <c r="L255" s="58">
        <v>1632522835</v>
      </c>
      <c r="M255" s="59">
        <v>0</v>
      </c>
      <c r="N255" s="60">
        <v>0</v>
      </c>
      <c r="O255" s="57">
        <v>368112550</v>
      </c>
      <c r="P255" s="60">
        <v>0</v>
      </c>
      <c r="Q255" s="60">
        <v>0</v>
      </c>
      <c r="R255" s="60"/>
      <c r="S255" s="60">
        <v>1266484762</v>
      </c>
      <c r="T255" s="60">
        <v>40958894</v>
      </c>
      <c r="U255" s="58">
        <v>1675556206</v>
      </c>
      <c r="V255" s="61">
        <v>633580850</v>
      </c>
    </row>
    <row r="256" spans="1:22" s="9" customFormat="1" ht="12.75" customHeight="1">
      <c r="A256" s="24" t="s">
        <v>25</v>
      </c>
      <c r="B256" s="54" t="s">
        <v>528</v>
      </c>
      <c r="C256" s="55" t="s">
        <v>529</v>
      </c>
      <c r="D256" s="56">
        <v>413093000</v>
      </c>
      <c r="E256" s="57">
        <v>0</v>
      </c>
      <c r="F256" s="57">
        <v>0</v>
      </c>
      <c r="G256" s="57">
        <v>0</v>
      </c>
      <c r="H256" s="57">
        <v>0</v>
      </c>
      <c r="I256" s="57">
        <v>470000</v>
      </c>
      <c r="J256" s="57">
        <v>47975000</v>
      </c>
      <c r="K256" s="57">
        <v>453555000</v>
      </c>
      <c r="L256" s="58">
        <v>915093000</v>
      </c>
      <c r="M256" s="59">
        <v>0</v>
      </c>
      <c r="N256" s="60">
        <v>0</v>
      </c>
      <c r="O256" s="57">
        <v>68219000</v>
      </c>
      <c r="P256" s="60">
        <v>12039000</v>
      </c>
      <c r="Q256" s="60">
        <v>0</v>
      </c>
      <c r="R256" s="60"/>
      <c r="S256" s="60">
        <v>734218000</v>
      </c>
      <c r="T256" s="60">
        <v>22503000</v>
      </c>
      <c r="U256" s="58">
        <v>836979000</v>
      </c>
      <c r="V256" s="61">
        <v>327885000</v>
      </c>
    </row>
    <row r="257" spans="1:22" s="9" customFormat="1" ht="12.75" customHeight="1">
      <c r="A257" s="24" t="s">
        <v>25</v>
      </c>
      <c r="B257" s="54" t="s">
        <v>530</v>
      </c>
      <c r="C257" s="55" t="s">
        <v>531</v>
      </c>
      <c r="D257" s="56">
        <v>139549040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56606070</v>
      </c>
      <c r="L257" s="58">
        <v>196155110</v>
      </c>
      <c r="M257" s="59">
        <v>0</v>
      </c>
      <c r="N257" s="60">
        <v>0</v>
      </c>
      <c r="O257" s="57">
        <v>0</v>
      </c>
      <c r="P257" s="60">
        <v>0</v>
      </c>
      <c r="Q257" s="60">
        <v>0</v>
      </c>
      <c r="R257" s="60"/>
      <c r="S257" s="60">
        <v>148400000</v>
      </c>
      <c r="T257" s="60">
        <v>7464544</v>
      </c>
      <c r="U257" s="58">
        <v>155864544</v>
      </c>
      <c r="V257" s="61">
        <v>0</v>
      </c>
    </row>
    <row r="258" spans="1:22" s="9" customFormat="1" ht="12.75" customHeight="1">
      <c r="A258" s="24" t="s">
        <v>25</v>
      </c>
      <c r="B258" s="54" t="s">
        <v>532</v>
      </c>
      <c r="C258" s="55" t="s">
        <v>533</v>
      </c>
      <c r="D258" s="56">
        <v>254263766</v>
      </c>
      <c r="E258" s="57">
        <v>0</v>
      </c>
      <c r="F258" s="57">
        <v>0</v>
      </c>
      <c r="G258" s="57">
        <v>0</v>
      </c>
      <c r="H258" s="57">
        <v>0</v>
      </c>
      <c r="I258" s="57">
        <v>312000</v>
      </c>
      <c r="J258" s="57">
        <v>0</v>
      </c>
      <c r="K258" s="57">
        <v>120515466</v>
      </c>
      <c r="L258" s="58">
        <v>375091232</v>
      </c>
      <c r="M258" s="59">
        <v>0</v>
      </c>
      <c r="N258" s="60">
        <v>0</v>
      </c>
      <c r="O258" s="57">
        <v>0</v>
      </c>
      <c r="P258" s="60">
        <v>0</v>
      </c>
      <c r="Q258" s="60">
        <v>0</v>
      </c>
      <c r="R258" s="60"/>
      <c r="S258" s="60">
        <v>381969000</v>
      </c>
      <c r="T258" s="60">
        <v>2714400</v>
      </c>
      <c r="U258" s="58">
        <v>384683400</v>
      </c>
      <c r="V258" s="61">
        <v>2472000</v>
      </c>
    </row>
    <row r="259" spans="1:22" s="9" customFormat="1" ht="12.75" customHeight="1">
      <c r="A259" s="24" t="s">
        <v>25</v>
      </c>
      <c r="B259" s="54" t="s">
        <v>534</v>
      </c>
      <c r="C259" s="55" t="s">
        <v>535</v>
      </c>
      <c r="D259" s="56">
        <v>433774807</v>
      </c>
      <c r="E259" s="57">
        <v>0</v>
      </c>
      <c r="F259" s="57">
        <v>0</v>
      </c>
      <c r="G259" s="57">
        <v>0</v>
      </c>
      <c r="H259" s="57">
        <v>0</v>
      </c>
      <c r="I259" s="57">
        <v>0</v>
      </c>
      <c r="J259" s="57">
        <v>0</v>
      </c>
      <c r="K259" s="57">
        <v>704695748</v>
      </c>
      <c r="L259" s="58">
        <v>1138470555</v>
      </c>
      <c r="M259" s="59">
        <v>0</v>
      </c>
      <c r="N259" s="60">
        <v>0</v>
      </c>
      <c r="O259" s="57">
        <v>73619</v>
      </c>
      <c r="P259" s="60">
        <v>39955</v>
      </c>
      <c r="Q259" s="60">
        <v>0</v>
      </c>
      <c r="R259" s="60"/>
      <c r="S259" s="60">
        <v>938613000</v>
      </c>
      <c r="T259" s="60">
        <v>610050</v>
      </c>
      <c r="U259" s="58">
        <v>939336624</v>
      </c>
      <c r="V259" s="61">
        <v>347492000</v>
      </c>
    </row>
    <row r="260" spans="1:22" s="9" customFormat="1" ht="12.75" customHeight="1">
      <c r="A260" s="24" t="s">
        <v>25</v>
      </c>
      <c r="B260" s="54" t="s">
        <v>536</v>
      </c>
      <c r="C260" s="55" t="s">
        <v>537</v>
      </c>
      <c r="D260" s="56">
        <v>176393939</v>
      </c>
      <c r="E260" s="57">
        <v>0</v>
      </c>
      <c r="F260" s="57">
        <v>0</v>
      </c>
      <c r="G260" s="57">
        <v>0</v>
      </c>
      <c r="H260" s="57">
        <v>0</v>
      </c>
      <c r="I260" s="57">
        <v>7578000</v>
      </c>
      <c r="J260" s="57">
        <v>833600</v>
      </c>
      <c r="K260" s="57">
        <v>257271994</v>
      </c>
      <c r="L260" s="58">
        <v>442077533</v>
      </c>
      <c r="M260" s="59">
        <v>0</v>
      </c>
      <c r="N260" s="60">
        <v>0</v>
      </c>
      <c r="O260" s="57">
        <v>0</v>
      </c>
      <c r="P260" s="60">
        <v>0</v>
      </c>
      <c r="Q260" s="60">
        <v>0</v>
      </c>
      <c r="R260" s="60"/>
      <c r="S260" s="60">
        <v>441068399</v>
      </c>
      <c r="T260" s="60">
        <v>12671976</v>
      </c>
      <c r="U260" s="58">
        <v>453740375</v>
      </c>
      <c r="V260" s="61">
        <v>719850600</v>
      </c>
    </row>
    <row r="261" spans="1:22" s="9" customFormat="1" ht="12.75" customHeight="1">
      <c r="A261" s="24" t="s">
        <v>25</v>
      </c>
      <c r="B261" s="54" t="s">
        <v>538</v>
      </c>
      <c r="C261" s="55" t="s">
        <v>539</v>
      </c>
      <c r="D261" s="56">
        <v>275565803</v>
      </c>
      <c r="E261" s="57">
        <v>0</v>
      </c>
      <c r="F261" s="57">
        <v>0</v>
      </c>
      <c r="G261" s="57">
        <v>0</v>
      </c>
      <c r="H261" s="57">
        <v>0</v>
      </c>
      <c r="I261" s="57">
        <v>3070000</v>
      </c>
      <c r="J261" s="57">
        <v>1500000</v>
      </c>
      <c r="K261" s="57">
        <v>180699320</v>
      </c>
      <c r="L261" s="58">
        <v>460835123</v>
      </c>
      <c r="M261" s="59">
        <v>0</v>
      </c>
      <c r="N261" s="60">
        <v>0</v>
      </c>
      <c r="O261" s="57">
        <v>0</v>
      </c>
      <c r="P261" s="60">
        <v>0</v>
      </c>
      <c r="Q261" s="60">
        <v>33000000</v>
      </c>
      <c r="R261" s="60"/>
      <c r="S261" s="60">
        <v>184341000</v>
      </c>
      <c r="T261" s="60">
        <v>240776424</v>
      </c>
      <c r="U261" s="58">
        <v>458117424</v>
      </c>
      <c r="V261" s="61">
        <v>0</v>
      </c>
    </row>
    <row r="262" spans="1:22" s="9" customFormat="1" ht="12.75" customHeight="1">
      <c r="A262" s="24" t="s">
        <v>25</v>
      </c>
      <c r="B262" s="54" t="s">
        <v>540</v>
      </c>
      <c r="C262" s="55" t="s">
        <v>541</v>
      </c>
      <c r="D262" s="56">
        <v>138471999</v>
      </c>
      <c r="E262" s="57">
        <v>0</v>
      </c>
      <c r="F262" s="57">
        <v>0</v>
      </c>
      <c r="G262" s="57">
        <v>0</v>
      </c>
      <c r="H262" s="57">
        <v>0</v>
      </c>
      <c r="I262" s="57">
        <v>0</v>
      </c>
      <c r="J262" s="57">
        <v>0</v>
      </c>
      <c r="K262" s="57">
        <v>76187302</v>
      </c>
      <c r="L262" s="58">
        <v>214659301</v>
      </c>
      <c r="M262" s="59">
        <v>0</v>
      </c>
      <c r="N262" s="60">
        <v>0</v>
      </c>
      <c r="O262" s="57">
        <v>0</v>
      </c>
      <c r="P262" s="60">
        <v>0</v>
      </c>
      <c r="Q262" s="60">
        <v>0</v>
      </c>
      <c r="R262" s="60"/>
      <c r="S262" s="60">
        <v>33276000</v>
      </c>
      <c r="T262" s="60">
        <v>182319280</v>
      </c>
      <c r="U262" s="58">
        <v>215595280</v>
      </c>
      <c r="V262" s="61">
        <v>0</v>
      </c>
    </row>
    <row r="263" spans="1:22" s="9" customFormat="1" ht="12.75" customHeight="1">
      <c r="A263" s="24" t="s">
        <v>25</v>
      </c>
      <c r="B263" s="54" t="s">
        <v>542</v>
      </c>
      <c r="C263" s="55" t="s">
        <v>543</v>
      </c>
      <c r="D263" s="56">
        <v>304945683</v>
      </c>
      <c r="E263" s="57">
        <v>0</v>
      </c>
      <c r="F263" s="57">
        <v>0</v>
      </c>
      <c r="G263" s="57">
        <v>0</v>
      </c>
      <c r="H263" s="57">
        <v>0</v>
      </c>
      <c r="I263" s="57">
        <v>0</v>
      </c>
      <c r="J263" s="57">
        <v>0</v>
      </c>
      <c r="K263" s="57">
        <v>107198401</v>
      </c>
      <c r="L263" s="58">
        <v>412144084</v>
      </c>
      <c r="M263" s="59">
        <v>0</v>
      </c>
      <c r="N263" s="60">
        <v>0</v>
      </c>
      <c r="O263" s="57">
        <v>0</v>
      </c>
      <c r="P263" s="60">
        <v>0</v>
      </c>
      <c r="Q263" s="60">
        <v>0</v>
      </c>
      <c r="R263" s="60"/>
      <c r="S263" s="60">
        <v>313159190</v>
      </c>
      <c r="T263" s="60">
        <v>87185225</v>
      </c>
      <c r="U263" s="58">
        <v>400344415</v>
      </c>
      <c r="V263" s="61">
        <v>0</v>
      </c>
    </row>
    <row r="264" spans="1:22" s="9" customFormat="1" ht="12.75" customHeight="1">
      <c r="A264" s="24" t="s">
        <v>25</v>
      </c>
      <c r="B264" s="54" t="s">
        <v>544</v>
      </c>
      <c r="C264" s="55" t="s">
        <v>545</v>
      </c>
      <c r="D264" s="56">
        <v>262443281</v>
      </c>
      <c r="E264" s="57">
        <v>0</v>
      </c>
      <c r="F264" s="57">
        <v>0</v>
      </c>
      <c r="G264" s="57">
        <v>0</v>
      </c>
      <c r="H264" s="57">
        <v>0</v>
      </c>
      <c r="I264" s="57">
        <v>1385250</v>
      </c>
      <c r="J264" s="57">
        <v>28861009</v>
      </c>
      <c r="K264" s="57">
        <v>320307970</v>
      </c>
      <c r="L264" s="58">
        <v>612997510</v>
      </c>
      <c r="M264" s="59">
        <v>0</v>
      </c>
      <c r="N264" s="60">
        <v>0</v>
      </c>
      <c r="O264" s="57">
        <v>51798090</v>
      </c>
      <c r="P264" s="60">
        <v>21788751</v>
      </c>
      <c r="Q264" s="60">
        <v>0</v>
      </c>
      <c r="R264" s="60"/>
      <c r="S264" s="60">
        <v>440169275</v>
      </c>
      <c r="T264" s="60">
        <v>17402390</v>
      </c>
      <c r="U264" s="58">
        <v>531158506</v>
      </c>
      <c r="V264" s="61">
        <v>340235725</v>
      </c>
    </row>
    <row r="265" spans="1:22" s="9" customFormat="1" ht="12.75" customHeight="1">
      <c r="A265" s="24" t="s">
        <v>25</v>
      </c>
      <c r="B265" s="54" t="s">
        <v>546</v>
      </c>
      <c r="C265" s="55" t="s">
        <v>547</v>
      </c>
      <c r="D265" s="56">
        <v>327280631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26050000</v>
      </c>
      <c r="K265" s="57">
        <v>443074266</v>
      </c>
      <c r="L265" s="58">
        <v>796404897</v>
      </c>
      <c r="M265" s="59">
        <v>0</v>
      </c>
      <c r="N265" s="60">
        <v>0</v>
      </c>
      <c r="O265" s="57">
        <v>36423120</v>
      </c>
      <c r="P265" s="60">
        <v>3725888</v>
      </c>
      <c r="Q265" s="60">
        <v>0</v>
      </c>
      <c r="R265" s="60"/>
      <c r="S265" s="60">
        <v>663742000</v>
      </c>
      <c r="T265" s="60">
        <v>113107346</v>
      </c>
      <c r="U265" s="58">
        <v>816998354</v>
      </c>
      <c r="V265" s="61">
        <v>558125000</v>
      </c>
    </row>
    <row r="266" spans="1:22" s="9" customFormat="1" ht="12.75" customHeight="1">
      <c r="A266" s="24" t="s">
        <v>25</v>
      </c>
      <c r="B266" s="54" t="s">
        <v>548</v>
      </c>
      <c r="C266" s="55" t="s">
        <v>549</v>
      </c>
      <c r="D266" s="56">
        <v>81637847</v>
      </c>
      <c r="E266" s="57">
        <v>0</v>
      </c>
      <c r="F266" s="57">
        <v>0</v>
      </c>
      <c r="G266" s="57">
        <v>0</v>
      </c>
      <c r="H266" s="57">
        <v>0</v>
      </c>
      <c r="I266" s="57">
        <v>20473</v>
      </c>
      <c r="J266" s="57">
        <v>110238</v>
      </c>
      <c r="K266" s="57">
        <v>30536544</v>
      </c>
      <c r="L266" s="58">
        <v>112305102</v>
      </c>
      <c r="M266" s="59">
        <v>0</v>
      </c>
      <c r="N266" s="60">
        <v>0</v>
      </c>
      <c r="O266" s="57">
        <v>0</v>
      </c>
      <c r="P266" s="60">
        <v>0</v>
      </c>
      <c r="Q266" s="60">
        <v>0</v>
      </c>
      <c r="R266" s="60"/>
      <c r="S266" s="60">
        <v>107680999</v>
      </c>
      <c r="T266" s="60">
        <v>5579569</v>
      </c>
      <c r="U266" s="58">
        <v>113260568</v>
      </c>
      <c r="V266" s="61">
        <v>0</v>
      </c>
    </row>
    <row r="267" spans="1:22" s="9" customFormat="1" ht="12.75" customHeight="1">
      <c r="A267" s="24" t="s">
        <v>25</v>
      </c>
      <c r="B267" s="54" t="s">
        <v>550</v>
      </c>
      <c r="C267" s="55" t="s">
        <v>551</v>
      </c>
      <c r="D267" s="56">
        <v>476322001</v>
      </c>
      <c r="E267" s="57">
        <v>0</v>
      </c>
      <c r="F267" s="57">
        <v>0</v>
      </c>
      <c r="G267" s="57">
        <v>0</v>
      </c>
      <c r="H267" s="57">
        <v>0</v>
      </c>
      <c r="I267" s="57">
        <v>509900</v>
      </c>
      <c r="J267" s="57">
        <v>11050215</v>
      </c>
      <c r="K267" s="57">
        <v>668065686</v>
      </c>
      <c r="L267" s="58">
        <v>1155947802</v>
      </c>
      <c r="M267" s="59">
        <v>0</v>
      </c>
      <c r="N267" s="60">
        <v>0</v>
      </c>
      <c r="O267" s="57">
        <v>90555792</v>
      </c>
      <c r="P267" s="60">
        <v>14888128</v>
      </c>
      <c r="Q267" s="60">
        <v>0</v>
      </c>
      <c r="R267" s="60"/>
      <c r="S267" s="60">
        <v>1016668000</v>
      </c>
      <c r="T267" s="60">
        <v>37458995</v>
      </c>
      <c r="U267" s="58">
        <v>1159570915</v>
      </c>
      <c r="V267" s="61">
        <v>539683000</v>
      </c>
    </row>
    <row r="268" spans="1:22" s="9" customFormat="1" ht="12.75" customHeight="1">
      <c r="A268" s="24" t="s">
        <v>25</v>
      </c>
      <c r="B268" s="54" t="s">
        <v>552</v>
      </c>
      <c r="C268" s="55" t="s">
        <v>553</v>
      </c>
      <c r="D268" s="56">
        <v>223251301</v>
      </c>
      <c r="E268" s="57">
        <v>0</v>
      </c>
      <c r="F268" s="57">
        <v>0</v>
      </c>
      <c r="G268" s="57">
        <v>0</v>
      </c>
      <c r="H268" s="57">
        <v>0</v>
      </c>
      <c r="I268" s="57">
        <v>1737738</v>
      </c>
      <c r="J268" s="57">
        <v>0</v>
      </c>
      <c r="K268" s="57">
        <v>79593289</v>
      </c>
      <c r="L268" s="58">
        <v>304582328</v>
      </c>
      <c r="M268" s="59">
        <v>0</v>
      </c>
      <c r="N268" s="60">
        <v>0</v>
      </c>
      <c r="O268" s="57">
        <v>0</v>
      </c>
      <c r="P268" s="60">
        <v>0</v>
      </c>
      <c r="Q268" s="60">
        <v>0</v>
      </c>
      <c r="R268" s="60"/>
      <c r="S268" s="60">
        <v>236763000</v>
      </c>
      <c r="T268" s="60">
        <v>17153233</v>
      </c>
      <c r="U268" s="58">
        <v>253916233</v>
      </c>
      <c r="V268" s="61">
        <v>3066000</v>
      </c>
    </row>
    <row r="269" spans="1:22" s="9" customFormat="1" ht="12.75" customHeight="1">
      <c r="A269" s="24" t="s">
        <v>25</v>
      </c>
      <c r="B269" s="54" t="s">
        <v>554</v>
      </c>
      <c r="C269" s="55" t="s">
        <v>555</v>
      </c>
      <c r="D269" s="56">
        <v>64525010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41136980</v>
      </c>
      <c r="L269" s="58">
        <v>105661990</v>
      </c>
      <c r="M269" s="59">
        <v>0</v>
      </c>
      <c r="N269" s="60">
        <v>0</v>
      </c>
      <c r="O269" s="57">
        <v>0</v>
      </c>
      <c r="P269" s="60">
        <v>0</v>
      </c>
      <c r="Q269" s="60">
        <v>0</v>
      </c>
      <c r="R269" s="60"/>
      <c r="S269" s="60">
        <v>42474000</v>
      </c>
      <c r="T269" s="60">
        <v>63261280</v>
      </c>
      <c r="U269" s="58">
        <v>105735280</v>
      </c>
      <c r="V269" s="61">
        <v>0</v>
      </c>
    </row>
    <row r="270" spans="1:22" s="9" customFormat="1" ht="12.75" customHeight="1">
      <c r="A270" s="24" t="s">
        <v>25</v>
      </c>
      <c r="B270" s="54" t="s">
        <v>556</v>
      </c>
      <c r="C270" s="55" t="s">
        <v>557</v>
      </c>
      <c r="D270" s="56">
        <v>49088071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57">
        <v>0</v>
      </c>
      <c r="K270" s="57">
        <v>25081305</v>
      </c>
      <c r="L270" s="58">
        <v>74169376</v>
      </c>
      <c r="M270" s="59">
        <v>0</v>
      </c>
      <c r="N270" s="60">
        <v>0</v>
      </c>
      <c r="O270" s="57">
        <v>0</v>
      </c>
      <c r="P270" s="60">
        <v>0</v>
      </c>
      <c r="Q270" s="60">
        <v>0</v>
      </c>
      <c r="R270" s="60"/>
      <c r="S270" s="60">
        <v>59603000</v>
      </c>
      <c r="T270" s="60">
        <v>11731030</v>
      </c>
      <c r="U270" s="58">
        <v>71334030</v>
      </c>
      <c r="V270" s="61">
        <v>0</v>
      </c>
    </row>
    <row r="271" spans="1:22" s="9" customFormat="1" ht="12.75" customHeight="1">
      <c r="A271" s="24" t="s">
        <v>25</v>
      </c>
      <c r="B271" s="54" t="s">
        <v>558</v>
      </c>
      <c r="C271" s="55" t="s">
        <v>559</v>
      </c>
      <c r="D271" s="56">
        <v>50992069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16009560</v>
      </c>
      <c r="L271" s="58">
        <v>67001629</v>
      </c>
      <c r="M271" s="59">
        <v>0</v>
      </c>
      <c r="N271" s="60">
        <v>0</v>
      </c>
      <c r="O271" s="57">
        <v>0</v>
      </c>
      <c r="P271" s="60">
        <v>0</v>
      </c>
      <c r="Q271" s="60">
        <v>0</v>
      </c>
      <c r="R271" s="60"/>
      <c r="S271" s="60">
        <v>62020000</v>
      </c>
      <c r="T271" s="60">
        <v>4665850</v>
      </c>
      <c r="U271" s="58">
        <v>66685850</v>
      </c>
      <c r="V271" s="61">
        <v>0</v>
      </c>
    </row>
    <row r="272" spans="1:22" s="9" customFormat="1" ht="12.75" customHeight="1">
      <c r="A272" s="24" t="s">
        <v>25</v>
      </c>
      <c r="B272" s="54" t="s">
        <v>560</v>
      </c>
      <c r="C272" s="55" t="s">
        <v>561</v>
      </c>
      <c r="D272" s="56">
        <v>62155540</v>
      </c>
      <c r="E272" s="57">
        <v>0</v>
      </c>
      <c r="F272" s="57">
        <v>0</v>
      </c>
      <c r="G272" s="57">
        <v>0</v>
      </c>
      <c r="H272" s="57">
        <v>0</v>
      </c>
      <c r="I272" s="57">
        <v>0</v>
      </c>
      <c r="J272" s="57">
        <v>20780</v>
      </c>
      <c r="K272" s="57">
        <v>19843605</v>
      </c>
      <c r="L272" s="58">
        <v>82019925</v>
      </c>
      <c r="M272" s="59">
        <v>0</v>
      </c>
      <c r="N272" s="60">
        <v>0</v>
      </c>
      <c r="O272" s="57">
        <v>0</v>
      </c>
      <c r="P272" s="60">
        <v>0</v>
      </c>
      <c r="Q272" s="60">
        <v>0</v>
      </c>
      <c r="R272" s="60"/>
      <c r="S272" s="60">
        <v>82880000</v>
      </c>
      <c r="T272" s="60">
        <v>1906000</v>
      </c>
      <c r="U272" s="58">
        <v>84786000</v>
      </c>
      <c r="V272" s="61">
        <v>350000</v>
      </c>
    </row>
    <row r="273" spans="1:22" s="9" customFormat="1" ht="12.75" customHeight="1">
      <c r="A273" s="24" t="s">
        <v>25</v>
      </c>
      <c r="B273" s="54" t="s">
        <v>562</v>
      </c>
      <c r="C273" s="55" t="s">
        <v>563</v>
      </c>
      <c r="D273" s="56">
        <v>95923520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10000</v>
      </c>
      <c r="K273" s="57">
        <v>51671664</v>
      </c>
      <c r="L273" s="58">
        <v>147605184</v>
      </c>
      <c r="M273" s="59">
        <v>0</v>
      </c>
      <c r="N273" s="60">
        <v>0</v>
      </c>
      <c r="O273" s="57">
        <v>0</v>
      </c>
      <c r="P273" s="60">
        <v>0</v>
      </c>
      <c r="Q273" s="60">
        <v>0</v>
      </c>
      <c r="R273" s="60"/>
      <c r="S273" s="60">
        <v>135553000</v>
      </c>
      <c r="T273" s="60">
        <v>7470000</v>
      </c>
      <c r="U273" s="58">
        <v>143023000</v>
      </c>
      <c r="V273" s="61">
        <v>0</v>
      </c>
    </row>
    <row r="274" spans="1:22" s="9" customFormat="1" ht="12.75" customHeight="1">
      <c r="A274" s="25" t="s">
        <v>0</v>
      </c>
      <c r="B274" s="63" t="s">
        <v>633</v>
      </c>
      <c r="C274" s="64" t="s">
        <v>0</v>
      </c>
      <c r="D274" s="65">
        <f aca="true" t="shared" si="2" ref="D274:V274">SUM(D230:D273)</f>
        <v>12143959784</v>
      </c>
      <c r="E274" s="66">
        <f t="shared" si="2"/>
        <v>36473710</v>
      </c>
      <c r="F274" s="66">
        <f t="shared" si="2"/>
        <v>0</v>
      </c>
      <c r="G274" s="66">
        <f t="shared" si="2"/>
        <v>0</v>
      </c>
      <c r="H274" s="66">
        <f t="shared" si="2"/>
        <v>0</v>
      </c>
      <c r="I274" s="66">
        <f t="shared" si="2"/>
        <v>98523830</v>
      </c>
      <c r="J274" s="66">
        <f t="shared" si="2"/>
        <v>1655729178</v>
      </c>
      <c r="K274" s="66">
        <f t="shared" si="2"/>
        <v>14257158396</v>
      </c>
      <c r="L274" s="67">
        <f t="shared" si="2"/>
        <v>28191844898</v>
      </c>
      <c r="M274" s="68">
        <f t="shared" si="2"/>
        <v>0</v>
      </c>
      <c r="N274" s="69">
        <f t="shared" si="2"/>
        <v>6614802</v>
      </c>
      <c r="O274" s="66">
        <f t="shared" si="2"/>
        <v>4028897552</v>
      </c>
      <c r="P274" s="69">
        <f t="shared" si="2"/>
        <v>823050252</v>
      </c>
      <c r="Q274" s="69">
        <f t="shared" si="2"/>
        <v>87131618</v>
      </c>
      <c r="R274" s="69">
        <f t="shared" si="2"/>
        <v>0</v>
      </c>
      <c r="S274" s="69">
        <f t="shared" si="2"/>
        <v>18858727746</v>
      </c>
      <c r="T274" s="69">
        <f t="shared" si="2"/>
        <v>3486938443</v>
      </c>
      <c r="U274" s="67">
        <f t="shared" si="2"/>
        <v>27291360413</v>
      </c>
      <c r="V274" s="61">
        <f t="shared" si="2"/>
        <v>9651857751</v>
      </c>
    </row>
    <row r="275" spans="1:22" s="9" customFormat="1" ht="12.75" customHeight="1">
      <c r="A275" s="26" t="s">
        <v>0</v>
      </c>
      <c r="B275" s="70"/>
      <c r="C275" s="71"/>
      <c r="D275" s="72"/>
      <c r="E275" s="73"/>
      <c r="F275" s="73"/>
      <c r="G275" s="73"/>
      <c r="H275" s="73"/>
      <c r="I275" s="73"/>
      <c r="J275" s="73"/>
      <c r="K275" s="73"/>
      <c r="L275" s="74"/>
      <c r="M275" s="72"/>
      <c r="N275" s="73"/>
      <c r="O275" s="73"/>
      <c r="P275" s="73"/>
      <c r="Q275" s="73"/>
      <c r="R275" s="73"/>
      <c r="S275" s="73"/>
      <c r="T275" s="73"/>
      <c r="U275" s="74"/>
      <c r="V275" s="61"/>
    </row>
    <row r="276" spans="1:22" s="9" customFormat="1" ht="12.75" customHeight="1">
      <c r="A276" s="27" t="s">
        <v>0</v>
      </c>
      <c r="B276" s="123" t="s">
        <v>44</v>
      </c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61"/>
    </row>
    <row r="277" spans="1:22" ht="12.75" customHeight="1">
      <c r="A277" s="2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6"/>
    </row>
    <row r="278" spans="1:22" ht="12.75" customHeight="1">
      <c r="A278" s="2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6"/>
    </row>
    <row r="279" spans="1:22" ht="12.75" customHeight="1">
      <c r="A279" s="2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6"/>
    </row>
    <row r="280" spans="1:22" ht="12.75" customHeight="1">
      <c r="A280" s="2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6"/>
    </row>
    <row r="281" spans="1:22" ht="12.75" customHeight="1">
      <c r="A281" s="2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6"/>
    </row>
    <row r="282" spans="1:22" ht="12.75" customHeight="1">
      <c r="A282" s="2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6"/>
    </row>
    <row r="283" spans="1:22" ht="12.75" customHeight="1">
      <c r="A283" s="2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6"/>
    </row>
    <row r="284" spans="1:22" ht="12.75" customHeight="1">
      <c r="A284" s="2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6"/>
    </row>
    <row r="285" spans="1:22" ht="12.75" customHeight="1">
      <c r="A285" s="2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6"/>
    </row>
    <row r="286" spans="1:22" ht="12.75" customHeight="1">
      <c r="A286" s="2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6"/>
    </row>
    <row r="287" spans="1:22" ht="12.75" customHeight="1">
      <c r="A287" s="2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6"/>
    </row>
    <row r="288" spans="1:22" ht="12.75" customHeight="1">
      <c r="A288" s="2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6"/>
    </row>
    <row r="289" spans="1:22" ht="12.75" customHeight="1">
      <c r="A289" s="2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6"/>
    </row>
    <row r="290" spans="1:22" ht="12.75" customHeight="1">
      <c r="A290" s="2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6"/>
    </row>
    <row r="291" spans="1:22" ht="12.75" customHeight="1">
      <c r="A291" s="2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6"/>
    </row>
    <row r="292" spans="1:22" ht="12.75" customHeight="1">
      <c r="A292" s="2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6"/>
    </row>
    <row r="293" spans="1:22" ht="12.75" customHeight="1">
      <c r="A293" s="2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6"/>
    </row>
    <row r="294" spans="1:22" ht="12.75" customHeight="1">
      <c r="A294" s="2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6"/>
    </row>
    <row r="295" spans="1:22" ht="12.75" customHeight="1">
      <c r="A295" s="2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6"/>
    </row>
    <row r="296" spans="1:22" ht="12.75" customHeight="1">
      <c r="A296" s="2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6"/>
    </row>
    <row r="297" spans="1:22" ht="12.75" customHeight="1">
      <c r="A297" s="2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6"/>
    </row>
    <row r="298" spans="1:22" ht="12.75" customHeight="1">
      <c r="A298" s="2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6"/>
    </row>
    <row r="299" spans="1:22" ht="12.75" customHeight="1">
      <c r="A299" s="2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6"/>
    </row>
    <row r="300" spans="1:22" ht="12.75" customHeight="1">
      <c r="A300" s="2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6"/>
    </row>
    <row r="301" spans="1:2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</sheetData>
  <sheetProtection/>
  <mergeCells count="5">
    <mergeCell ref="D4:L4"/>
    <mergeCell ref="B2:U2"/>
    <mergeCell ref="M4:U4"/>
    <mergeCell ref="B276:U276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4</v>
      </c>
      <c r="C5" s="35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1" t="s">
        <v>23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564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565</v>
      </c>
      <c r="B9" s="77" t="s">
        <v>46</v>
      </c>
      <c r="C9" s="78" t="s">
        <v>47</v>
      </c>
      <c r="D9" s="79">
        <v>2748384861</v>
      </c>
      <c r="E9" s="79">
        <v>2208472350</v>
      </c>
      <c r="F9" s="79">
        <v>0</v>
      </c>
      <c r="G9" s="79">
        <v>0</v>
      </c>
      <c r="H9" s="79">
        <v>0</v>
      </c>
      <c r="I9" s="79">
        <v>130647180</v>
      </c>
      <c r="J9" s="79">
        <v>1088861481</v>
      </c>
      <c r="K9" s="79">
        <v>2626493126</v>
      </c>
      <c r="L9" s="79">
        <v>8802858998</v>
      </c>
      <c r="M9" s="79">
        <v>1963197683</v>
      </c>
      <c r="N9" s="79">
        <v>2578391732</v>
      </c>
      <c r="O9" s="79">
        <v>868117415</v>
      </c>
      <c r="P9" s="79">
        <v>485060322</v>
      </c>
      <c r="Q9" s="79">
        <v>399229847</v>
      </c>
      <c r="R9" s="79"/>
      <c r="S9" s="79">
        <v>1298550413</v>
      </c>
      <c r="T9" s="79">
        <v>1211964232</v>
      </c>
      <c r="U9" s="80">
        <v>8804511644</v>
      </c>
      <c r="V9" s="81">
        <v>757483020</v>
      </c>
    </row>
    <row r="10" spans="1:22" ht="13.5">
      <c r="A10" s="43" t="s">
        <v>565</v>
      </c>
      <c r="B10" s="77" t="s">
        <v>58</v>
      </c>
      <c r="C10" s="78" t="s">
        <v>59</v>
      </c>
      <c r="D10" s="79">
        <v>4291512310</v>
      </c>
      <c r="E10" s="79">
        <v>5052672100</v>
      </c>
      <c r="F10" s="79">
        <v>0</v>
      </c>
      <c r="G10" s="79">
        <v>0</v>
      </c>
      <c r="H10" s="79">
        <v>0</v>
      </c>
      <c r="I10" s="79">
        <v>124774220</v>
      </c>
      <c r="J10" s="79">
        <v>1457917310</v>
      </c>
      <c r="K10" s="79">
        <v>3808320320</v>
      </c>
      <c r="L10" s="79">
        <v>14735196260</v>
      </c>
      <c r="M10" s="79">
        <v>2809022700</v>
      </c>
      <c r="N10" s="79">
        <v>5189014020</v>
      </c>
      <c r="O10" s="79">
        <v>1469637760</v>
      </c>
      <c r="P10" s="79">
        <v>788022800</v>
      </c>
      <c r="Q10" s="79">
        <v>298580730</v>
      </c>
      <c r="R10" s="79"/>
      <c r="S10" s="79">
        <v>1858674860</v>
      </c>
      <c r="T10" s="79">
        <v>1725974240</v>
      </c>
      <c r="U10" s="80">
        <v>14138927110</v>
      </c>
      <c r="V10" s="81">
        <v>686071480</v>
      </c>
    </row>
    <row r="11" spans="1:22" ht="12.75">
      <c r="A11" s="44" t="s">
        <v>0</v>
      </c>
      <c r="B11" s="82" t="s">
        <v>566</v>
      </c>
      <c r="C11" s="83" t="s">
        <v>0</v>
      </c>
      <c r="D11" s="83">
        <f aca="true" t="shared" si="0" ref="D11:V11">SUM(D9:D10)</f>
        <v>7039897171</v>
      </c>
      <c r="E11" s="83">
        <f t="shared" si="0"/>
        <v>7261144450</v>
      </c>
      <c r="F11" s="83">
        <f t="shared" si="0"/>
        <v>0</v>
      </c>
      <c r="G11" s="83">
        <f t="shared" si="0"/>
        <v>0</v>
      </c>
      <c r="H11" s="83">
        <f t="shared" si="0"/>
        <v>0</v>
      </c>
      <c r="I11" s="83">
        <f t="shared" si="0"/>
        <v>255421400</v>
      </c>
      <c r="J11" s="83">
        <f t="shared" si="0"/>
        <v>2546778791</v>
      </c>
      <c r="K11" s="83">
        <f t="shared" si="0"/>
        <v>6434813446</v>
      </c>
      <c r="L11" s="83">
        <f t="shared" si="0"/>
        <v>23538055258</v>
      </c>
      <c r="M11" s="83">
        <f t="shared" si="0"/>
        <v>4772220383</v>
      </c>
      <c r="N11" s="83">
        <f t="shared" si="0"/>
        <v>7767405752</v>
      </c>
      <c r="O11" s="83">
        <f t="shared" si="0"/>
        <v>2337755175</v>
      </c>
      <c r="P11" s="83">
        <f t="shared" si="0"/>
        <v>1273083122</v>
      </c>
      <c r="Q11" s="83">
        <f t="shared" si="0"/>
        <v>697810577</v>
      </c>
      <c r="R11" s="83">
        <f t="shared" si="0"/>
        <v>0</v>
      </c>
      <c r="S11" s="83">
        <f t="shared" si="0"/>
        <v>3157225273</v>
      </c>
      <c r="T11" s="83">
        <f t="shared" si="0"/>
        <v>2937938472</v>
      </c>
      <c r="U11" s="84">
        <f t="shared" si="0"/>
        <v>22943438754</v>
      </c>
      <c r="V11" s="85">
        <f t="shared" si="0"/>
        <v>1443554500</v>
      </c>
    </row>
    <row r="12" spans="1:22" ht="13.5">
      <c r="A12" s="43" t="s">
        <v>567</v>
      </c>
      <c r="B12" s="77" t="s">
        <v>103</v>
      </c>
      <c r="C12" s="78" t="s">
        <v>104</v>
      </c>
      <c r="D12" s="79">
        <v>180274602</v>
      </c>
      <c r="E12" s="79">
        <v>126323768</v>
      </c>
      <c r="F12" s="79">
        <v>0</v>
      </c>
      <c r="G12" s="79">
        <v>0</v>
      </c>
      <c r="H12" s="79">
        <v>0</v>
      </c>
      <c r="I12" s="79">
        <v>8427546</v>
      </c>
      <c r="J12" s="79">
        <v>10146111</v>
      </c>
      <c r="K12" s="79">
        <v>167386497</v>
      </c>
      <c r="L12" s="79">
        <v>492558524</v>
      </c>
      <c r="M12" s="79">
        <v>52403216</v>
      </c>
      <c r="N12" s="79">
        <v>168720086</v>
      </c>
      <c r="O12" s="79">
        <v>48281123</v>
      </c>
      <c r="P12" s="79">
        <v>35972664</v>
      </c>
      <c r="Q12" s="79">
        <v>33495055</v>
      </c>
      <c r="R12" s="79"/>
      <c r="S12" s="79">
        <v>114898390</v>
      </c>
      <c r="T12" s="79">
        <v>44807660</v>
      </c>
      <c r="U12" s="80">
        <v>498578194</v>
      </c>
      <c r="V12" s="81">
        <v>96749000</v>
      </c>
    </row>
    <row r="13" spans="1:22" ht="13.5">
      <c r="A13" s="43" t="s">
        <v>567</v>
      </c>
      <c r="B13" s="77" t="s">
        <v>105</v>
      </c>
      <c r="C13" s="78" t="s">
        <v>106</v>
      </c>
      <c r="D13" s="79">
        <v>98212508</v>
      </c>
      <c r="E13" s="79">
        <v>129378097</v>
      </c>
      <c r="F13" s="79">
        <v>0</v>
      </c>
      <c r="G13" s="79">
        <v>0</v>
      </c>
      <c r="H13" s="79">
        <v>0</v>
      </c>
      <c r="I13" s="79">
        <v>424389</v>
      </c>
      <c r="J13" s="79">
        <v>21883210</v>
      </c>
      <c r="K13" s="79">
        <v>105752537</v>
      </c>
      <c r="L13" s="79">
        <v>355650741</v>
      </c>
      <c r="M13" s="79">
        <v>20669377</v>
      </c>
      <c r="N13" s="79">
        <v>166112549</v>
      </c>
      <c r="O13" s="79">
        <v>15013470</v>
      </c>
      <c r="P13" s="79">
        <v>5812435</v>
      </c>
      <c r="Q13" s="79">
        <v>8845497</v>
      </c>
      <c r="R13" s="79"/>
      <c r="S13" s="79">
        <v>66389751</v>
      </c>
      <c r="T13" s="79">
        <v>13052405</v>
      </c>
      <c r="U13" s="80">
        <v>295895484</v>
      </c>
      <c r="V13" s="81">
        <v>34367250</v>
      </c>
    </row>
    <row r="14" spans="1:22" ht="13.5">
      <c r="A14" s="43" t="s">
        <v>567</v>
      </c>
      <c r="B14" s="77" t="s">
        <v>107</v>
      </c>
      <c r="C14" s="78" t="s">
        <v>108</v>
      </c>
      <c r="D14" s="79">
        <v>241247166</v>
      </c>
      <c r="E14" s="79">
        <v>134000000</v>
      </c>
      <c r="F14" s="79">
        <v>0</v>
      </c>
      <c r="G14" s="79">
        <v>0</v>
      </c>
      <c r="H14" s="79">
        <v>0</v>
      </c>
      <c r="I14" s="79">
        <v>8000000</v>
      </c>
      <c r="J14" s="79">
        <v>43000000</v>
      </c>
      <c r="K14" s="79">
        <v>125567512</v>
      </c>
      <c r="L14" s="79">
        <v>551814678</v>
      </c>
      <c r="M14" s="79">
        <v>117441130</v>
      </c>
      <c r="N14" s="79">
        <v>188125610</v>
      </c>
      <c r="O14" s="79">
        <v>97439490</v>
      </c>
      <c r="P14" s="79">
        <v>33199200</v>
      </c>
      <c r="Q14" s="79">
        <v>20606400</v>
      </c>
      <c r="R14" s="79"/>
      <c r="S14" s="79">
        <v>118125300</v>
      </c>
      <c r="T14" s="79">
        <v>60768000</v>
      </c>
      <c r="U14" s="80">
        <v>635705130</v>
      </c>
      <c r="V14" s="81">
        <v>57128700</v>
      </c>
    </row>
    <row r="15" spans="1:22" ht="13.5">
      <c r="A15" s="43" t="s">
        <v>567</v>
      </c>
      <c r="B15" s="77" t="s">
        <v>109</v>
      </c>
      <c r="C15" s="78" t="s">
        <v>110</v>
      </c>
      <c r="D15" s="79">
        <v>194908592</v>
      </c>
      <c r="E15" s="79">
        <v>59675943</v>
      </c>
      <c r="F15" s="79">
        <v>0</v>
      </c>
      <c r="G15" s="79">
        <v>0</v>
      </c>
      <c r="H15" s="79">
        <v>0</v>
      </c>
      <c r="I15" s="79">
        <v>422735</v>
      </c>
      <c r="J15" s="79">
        <v>26375001</v>
      </c>
      <c r="K15" s="79">
        <v>193186782</v>
      </c>
      <c r="L15" s="79">
        <v>474569053</v>
      </c>
      <c r="M15" s="79">
        <v>146561737</v>
      </c>
      <c r="N15" s="79">
        <v>83368957</v>
      </c>
      <c r="O15" s="79">
        <v>74028607</v>
      </c>
      <c r="P15" s="79">
        <v>15253822</v>
      </c>
      <c r="Q15" s="79">
        <v>18374599</v>
      </c>
      <c r="R15" s="79"/>
      <c r="S15" s="79">
        <v>122067985</v>
      </c>
      <c r="T15" s="79">
        <v>34689333</v>
      </c>
      <c r="U15" s="80">
        <v>494345040</v>
      </c>
      <c r="V15" s="81">
        <v>49603150</v>
      </c>
    </row>
    <row r="16" spans="1:22" ht="13.5">
      <c r="A16" s="43" t="s">
        <v>567</v>
      </c>
      <c r="B16" s="77" t="s">
        <v>111</v>
      </c>
      <c r="C16" s="78" t="s">
        <v>112</v>
      </c>
      <c r="D16" s="79">
        <v>101156795</v>
      </c>
      <c r="E16" s="79">
        <v>28906921</v>
      </c>
      <c r="F16" s="79">
        <v>0</v>
      </c>
      <c r="G16" s="79">
        <v>0</v>
      </c>
      <c r="H16" s="79">
        <v>0</v>
      </c>
      <c r="I16" s="79">
        <v>5258557</v>
      </c>
      <c r="J16" s="79">
        <v>43618847</v>
      </c>
      <c r="K16" s="79">
        <v>64706310</v>
      </c>
      <c r="L16" s="79">
        <v>243647430</v>
      </c>
      <c r="M16" s="79">
        <v>57865401</v>
      </c>
      <c r="N16" s="79">
        <v>30871216</v>
      </c>
      <c r="O16" s="79">
        <v>15880239</v>
      </c>
      <c r="P16" s="79">
        <v>3277255</v>
      </c>
      <c r="Q16" s="79">
        <v>6467561</v>
      </c>
      <c r="R16" s="79"/>
      <c r="S16" s="79">
        <v>100853001</v>
      </c>
      <c r="T16" s="79">
        <v>13027641</v>
      </c>
      <c r="U16" s="80">
        <v>228242314</v>
      </c>
      <c r="V16" s="81">
        <v>59267000</v>
      </c>
    </row>
    <row r="17" spans="1:22" ht="13.5">
      <c r="A17" s="43" t="s">
        <v>567</v>
      </c>
      <c r="B17" s="77" t="s">
        <v>113</v>
      </c>
      <c r="C17" s="78" t="s">
        <v>114</v>
      </c>
      <c r="D17" s="79">
        <v>418415995</v>
      </c>
      <c r="E17" s="79">
        <v>302760000</v>
      </c>
      <c r="F17" s="79">
        <v>0</v>
      </c>
      <c r="G17" s="79">
        <v>0</v>
      </c>
      <c r="H17" s="79">
        <v>0</v>
      </c>
      <c r="I17" s="79">
        <v>0</v>
      </c>
      <c r="J17" s="79">
        <v>40659845</v>
      </c>
      <c r="K17" s="79">
        <v>350023248</v>
      </c>
      <c r="L17" s="79">
        <v>1111859088</v>
      </c>
      <c r="M17" s="79">
        <v>230193252</v>
      </c>
      <c r="N17" s="79">
        <v>355058540</v>
      </c>
      <c r="O17" s="79">
        <v>95941318</v>
      </c>
      <c r="P17" s="79">
        <v>62446731</v>
      </c>
      <c r="Q17" s="79">
        <v>58413628</v>
      </c>
      <c r="R17" s="79"/>
      <c r="S17" s="79">
        <v>162337950</v>
      </c>
      <c r="T17" s="79">
        <v>58415619</v>
      </c>
      <c r="U17" s="80">
        <v>1022807038</v>
      </c>
      <c r="V17" s="81">
        <v>41919035</v>
      </c>
    </row>
    <row r="18" spans="1:22" ht="13.5">
      <c r="A18" s="43" t="s">
        <v>567</v>
      </c>
      <c r="B18" s="77" t="s">
        <v>115</v>
      </c>
      <c r="C18" s="78" t="s">
        <v>116</v>
      </c>
      <c r="D18" s="79">
        <v>73275656</v>
      </c>
      <c r="E18" s="79">
        <v>6356137</v>
      </c>
      <c r="F18" s="79">
        <v>0</v>
      </c>
      <c r="G18" s="79">
        <v>0</v>
      </c>
      <c r="H18" s="79">
        <v>0</v>
      </c>
      <c r="I18" s="79">
        <v>367815</v>
      </c>
      <c r="J18" s="79">
        <v>31935914</v>
      </c>
      <c r="K18" s="79">
        <v>67792986</v>
      </c>
      <c r="L18" s="79">
        <v>179728508</v>
      </c>
      <c r="M18" s="79">
        <v>19236068</v>
      </c>
      <c r="N18" s="79">
        <v>3450176</v>
      </c>
      <c r="O18" s="79">
        <v>26176583</v>
      </c>
      <c r="P18" s="79">
        <v>6678870</v>
      </c>
      <c r="Q18" s="79">
        <v>3597052</v>
      </c>
      <c r="R18" s="79"/>
      <c r="S18" s="79">
        <v>63999308</v>
      </c>
      <c r="T18" s="79">
        <v>33546502</v>
      </c>
      <c r="U18" s="80">
        <v>156684559</v>
      </c>
      <c r="V18" s="81">
        <v>18868318</v>
      </c>
    </row>
    <row r="19" spans="1:22" ht="13.5">
      <c r="A19" s="43" t="s">
        <v>568</v>
      </c>
      <c r="B19" s="77" t="s">
        <v>478</v>
      </c>
      <c r="C19" s="78" t="s">
        <v>479</v>
      </c>
      <c r="D19" s="79">
        <v>70149009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75523802</v>
      </c>
      <c r="L19" s="79">
        <v>145672811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/>
      <c r="S19" s="79">
        <v>107467000</v>
      </c>
      <c r="T19" s="79">
        <v>38205811</v>
      </c>
      <c r="U19" s="80">
        <v>145672811</v>
      </c>
      <c r="V19" s="81">
        <v>0</v>
      </c>
    </row>
    <row r="20" spans="1:22" ht="12.75">
      <c r="A20" s="44" t="s">
        <v>0</v>
      </c>
      <c r="B20" s="82" t="s">
        <v>569</v>
      </c>
      <c r="C20" s="83" t="s">
        <v>0</v>
      </c>
      <c r="D20" s="83">
        <f aca="true" t="shared" si="1" ref="D20:V20">SUM(D12:D19)</f>
        <v>1377640323</v>
      </c>
      <c r="E20" s="83">
        <f t="shared" si="1"/>
        <v>787400866</v>
      </c>
      <c r="F20" s="83">
        <f t="shared" si="1"/>
        <v>0</v>
      </c>
      <c r="G20" s="83">
        <f t="shared" si="1"/>
        <v>0</v>
      </c>
      <c r="H20" s="83">
        <f t="shared" si="1"/>
        <v>0</v>
      </c>
      <c r="I20" s="83">
        <f t="shared" si="1"/>
        <v>22901042</v>
      </c>
      <c r="J20" s="83">
        <f t="shared" si="1"/>
        <v>217618928</v>
      </c>
      <c r="K20" s="83">
        <f t="shared" si="1"/>
        <v>1149939674</v>
      </c>
      <c r="L20" s="83">
        <f t="shared" si="1"/>
        <v>3555500833</v>
      </c>
      <c r="M20" s="83">
        <f t="shared" si="1"/>
        <v>644370181</v>
      </c>
      <c r="N20" s="83">
        <f t="shared" si="1"/>
        <v>995707134</v>
      </c>
      <c r="O20" s="83">
        <f t="shared" si="1"/>
        <v>372760830</v>
      </c>
      <c r="P20" s="83">
        <f t="shared" si="1"/>
        <v>162640977</v>
      </c>
      <c r="Q20" s="83">
        <f t="shared" si="1"/>
        <v>149799792</v>
      </c>
      <c r="R20" s="83">
        <f t="shared" si="1"/>
        <v>0</v>
      </c>
      <c r="S20" s="83">
        <f t="shared" si="1"/>
        <v>856138685</v>
      </c>
      <c r="T20" s="83">
        <f t="shared" si="1"/>
        <v>296512971</v>
      </c>
      <c r="U20" s="84">
        <f t="shared" si="1"/>
        <v>3477930570</v>
      </c>
      <c r="V20" s="85">
        <f t="shared" si="1"/>
        <v>357902453</v>
      </c>
    </row>
    <row r="21" spans="1:22" ht="13.5">
      <c r="A21" s="43" t="s">
        <v>567</v>
      </c>
      <c r="B21" s="77" t="s">
        <v>117</v>
      </c>
      <c r="C21" s="78" t="s">
        <v>118</v>
      </c>
      <c r="D21" s="79">
        <v>146688442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1200000</v>
      </c>
      <c r="K21" s="79">
        <v>189741301</v>
      </c>
      <c r="L21" s="79">
        <v>337629743</v>
      </c>
      <c r="M21" s="79">
        <v>7830000</v>
      </c>
      <c r="N21" s="79">
        <v>0</v>
      </c>
      <c r="O21" s="79">
        <v>0</v>
      </c>
      <c r="P21" s="79">
        <v>0</v>
      </c>
      <c r="Q21" s="79">
        <v>522000</v>
      </c>
      <c r="R21" s="79"/>
      <c r="S21" s="79">
        <v>284236000</v>
      </c>
      <c r="T21" s="79">
        <v>21683880</v>
      </c>
      <c r="U21" s="80">
        <v>314271880</v>
      </c>
      <c r="V21" s="81">
        <v>111458000</v>
      </c>
    </row>
    <row r="22" spans="1:22" ht="13.5">
      <c r="A22" s="43" t="s">
        <v>567</v>
      </c>
      <c r="B22" s="77" t="s">
        <v>119</v>
      </c>
      <c r="C22" s="78" t="s">
        <v>120</v>
      </c>
      <c r="D22" s="79">
        <v>255416286</v>
      </c>
      <c r="E22" s="79">
        <v>0</v>
      </c>
      <c r="F22" s="79">
        <v>0</v>
      </c>
      <c r="G22" s="79">
        <v>0</v>
      </c>
      <c r="H22" s="79">
        <v>0</v>
      </c>
      <c r="I22" s="79">
        <v>20880</v>
      </c>
      <c r="J22" s="79">
        <v>48099866</v>
      </c>
      <c r="K22" s="79">
        <v>209802416</v>
      </c>
      <c r="L22" s="79">
        <v>513339448</v>
      </c>
      <c r="M22" s="79">
        <v>62640060</v>
      </c>
      <c r="N22" s="79">
        <v>0</v>
      </c>
      <c r="O22" s="79">
        <v>0</v>
      </c>
      <c r="P22" s="79">
        <v>0</v>
      </c>
      <c r="Q22" s="79">
        <v>6264000</v>
      </c>
      <c r="R22" s="79"/>
      <c r="S22" s="79">
        <v>298503972</v>
      </c>
      <c r="T22" s="79">
        <v>40785144</v>
      </c>
      <c r="U22" s="80">
        <v>408193176</v>
      </c>
      <c r="V22" s="81">
        <v>77904112</v>
      </c>
    </row>
    <row r="23" spans="1:22" ht="13.5">
      <c r="A23" s="43" t="s">
        <v>567</v>
      </c>
      <c r="B23" s="77" t="s">
        <v>121</v>
      </c>
      <c r="C23" s="78" t="s">
        <v>122</v>
      </c>
      <c r="D23" s="79">
        <v>47190995</v>
      </c>
      <c r="E23" s="79">
        <v>8857000</v>
      </c>
      <c r="F23" s="79">
        <v>0</v>
      </c>
      <c r="G23" s="79">
        <v>0</v>
      </c>
      <c r="H23" s="79">
        <v>0</v>
      </c>
      <c r="I23" s="79">
        <v>521001</v>
      </c>
      <c r="J23" s="79">
        <v>13572006</v>
      </c>
      <c r="K23" s="79">
        <v>44236460</v>
      </c>
      <c r="L23" s="79">
        <v>114377462</v>
      </c>
      <c r="M23" s="79">
        <v>28134000</v>
      </c>
      <c r="N23" s="79">
        <v>10779990</v>
      </c>
      <c r="O23" s="79">
        <v>0</v>
      </c>
      <c r="P23" s="79">
        <v>0</v>
      </c>
      <c r="Q23" s="79">
        <v>10767176</v>
      </c>
      <c r="R23" s="79"/>
      <c r="S23" s="79">
        <v>50914004</v>
      </c>
      <c r="T23" s="79">
        <v>13048803</v>
      </c>
      <c r="U23" s="80">
        <v>113643973</v>
      </c>
      <c r="V23" s="81">
        <v>20715000</v>
      </c>
    </row>
    <row r="24" spans="1:22" ht="13.5">
      <c r="A24" s="43" t="s">
        <v>567</v>
      </c>
      <c r="B24" s="77" t="s">
        <v>123</v>
      </c>
      <c r="C24" s="78" t="s">
        <v>124</v>
      </c>
      <c r="D24" s="79">
        <v>141504936</v>
      </c>
      <c r="E24" s="79">
        <v>39864041</v>
      </c>
      <c r="F24" s="79">
        <v>0</v>
      </c>
      <c r="G24" s="79">
        <v>0</v>
      </c>
      <c r="H24" s="79">
        <v>0</v>
      </c>
      <c r="I24" s="79">
        <v>3247914</v>
      </c>
      <c r="J24" s="79">
        <v>10000000</v>
      </c>
      <c r="K24" s="79">
        <v>63485074</v>
      </c>
      <c r="L24" s="79">
        <v>258101965</v>
      </c>
      <c r="M24" s="79">
        <v>24783657</v>
      </c>
      <c r="N24" s="79">
        <v>41888400</v>
      </c>
      <c r="O24" s="79">
        <v>0</v>
      </c>
      <c r="P24" s="79">
        <v>0</v>
      </c>
      <c r="Q24" s="79">
        <v>12504000</v>
      </c>
      <c r="R24" s="79"/>
      <c r="S24" s="79">
        <v>123833050</v>
      </c>
      <c r="T24" s="79">
        <v>25708210</v>
      </c>
      <c r="U24" s="80">
        <v>228717317</v>
      </c>
      <c r="V24" s="81">
        <v>40115950</v>
      </c>
    </row>
    <row r="25" spans="1:22" ht="13.5">
      <c r="A25" s="43" t="s">
        <v>567</v>
      </c>
      <c r="B25" s="77" t="s">
        <v>125</v>
      </c>
      <c r="C25" s="78" t="s">
        <v>126</v>
      </c>
      <c r="D25" s="79">
        <v>92804887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4993331</v>
      </c>
      <c r="K25" s="79">
        <v>59322771</v>
      </c>
      <c r="L25" s="79">
        <v>157120989</v>
      </c>
      <c r="M25" s="79">
        <v>40365680</v>
      </c>
      <c r="N25" s="79">
        <v>0</v>
      </c>
      <c r="O25" s="79">
        <v>0</v>
      </c>
      <c r="P25" s="79">
        <v>0</v>
      </c>
      <c r="Q25" s="79">
        <v>1585233</v>
      </c>
      <c r="R25" s="79"/>
      <c r="S25" s="79">
        <v>98931376</v>
      </c>
      <c r="T25" s="79">
        <v>19642915</v>
      </c>
      <c r="U25" s="80">
        <v>160525204</v>
      </c>
      <c r="V25" s="81">
        <v>33938100</v>
      </c>
    </row>
    <row r="26" spans="1:22" ht="13.5">
      <c r="A26" s="43" t="s">
        <v>567</v>
      </c>
      <c r="B26" s="77" t="s">
        <v>127</v>
      </c>
      <c r="C26" s="78" t="s">
        <v>128</v>
      </c>
      <c r="D26" s="79">
        <v>229433550</v>
      </c>
      <c r="E26" s="79">
        <v>52000000</v>
      </c>
      <c r="F26" s="79">
        <v>0</v>
      </c>
      <c r="G26" s="79">
        <v>0</v>
      </c>
      <c r="H26" s="79">
        <v>0</v>
      </c>
      <c r="I26" s="79">
        <v>17700000</v>
      </c>
      <c r="J26" s="79">
        <v>32048070</v>
      </c>
      <c r="K26" s="79">
        <v>97909268</v>
      </c>
      <c r="L26" s="79">
        <v>429090888</v>
      </c>
      <c r="M26" s="79">
        <v>112567608</v>
      </c>
      <c r="N26" s="79">
        <v>56317980</v>
      </c>
      <c r="O26" s="79">
        <v>0</v>
      </c>
      <c r="P26" s="79">
        <v>0</v>
      </c>
      <c r="Q26" s="79">
        <v>19325200</v>
      </c>
      <c r="R26" s="79"/>
      <c r="S26" s="79">
        <v>204511100</v>
      </c>
      <c r="T26" s="79">
        <v>32535000</v>
      </c>
      <c r="U26" s="80">
        <v>425256888</v>
      </c>
      <c r="V26" s="81">
        <v>52276900</v>
      </c>
    </row>
    <row r="27" spans="1:22" ht="13.5">
      <c r="A27" s="43" t="s">
        <v>568</v>
      </c>
      <c r="B27" s="77" t="s">
        <v>480</v>
      </c>
      <c r="C27" s="78" t="s">
        <v>481</v>
      </c>
      <c r="D27" s="79">
        <v>828378360</v>
      </c>
      <c r="E27" s="79">
        <v>0</v>
      </c>
      <c r="F27" s="79">
        <v>0</v>
      </c>
      <c r="G27" s="79">
        <v>0</v>
      </c>
      <c r="H27" s="79">
        <v>0</v>
      </c>
      <c r="I27" s="79">
        <v>1544520</v>
      </c>
      <c r="J27" s="79">
        <v>258046440</v>
      </c>
      <c r="K27" s="79">
        <v>784714920</v>
      </c>
      <c r="L27" s="79">
        <v>1872684240</v>
      </c>
      <c r="M27" s="79">
        <v>0</v>
      </c>
      <c r="N27" s="79">
        <v>0</v>
      </c>
      <c r="O27" s="79">
        <v>461737452</v>
      </c>
      <c r="P27" s="79">
        <v>162996168</v>
      </c>
      <c r="Q27" s="79">
        <v>8593212</v>
      </c>
      <c r="R27" s="79"/>
      <c r="S27" s="79">
        <v>1042750032</v>
      </c>
      <c r="T27" s="79">
        <v>133476720</v>
      </c>
      <c r="U27" s="80">
        <v>1809553584</v>
      </c>
      <c r="V27" s="81">
        <v>814213992</v>
      </c>
    </row>
    <row r="28" spans="1:22" ht="12.75">
      <c r="A28" s="44" t="s">
        <v>0</v>
      </c>
      <c r="B28" s="82" t="s">
        <v>570</v>
      </c>
      <c r="C28" s="83" t="s">
        <v>0</v>
      </c>
      <c r="D28" s="83">
        <f aca="true" t="shared" si="2" ref="D28:V28">SUM(D21:D27)</f>
        <v>1741417456</v>
      </c>
      <c r="E28" s="83">
        <f t="shared" si="2"/>
        <v>100721041</v>
      </c>
      <c r="F28" s="83">
        <f t="shared" si="2"/>
        <v>0</v>
      </c>
      <c r="G28" s="83">
        <f t="shared" si="2"/>
        <v>0</v>
      </c>
      <c r="H28" s="83">
        <f t="shared" si="2"/>
        <v>0</v>
      </c>
      <c r="I28" s="83">
        <f t="shared" si="2"/>
        <v>23034315</v>
      </c>
      <c r="J28" s="83">
        <f t="shared" si="2"/>
        <v>367959713</v>
      </c>
      <c r="K28" s="83">
        <f t="shared" si="2"/>
        <v>1449212210</v>
      </c>
      <c r="L28" s="83">
        <f t="shared" si="2"/>
        <v>3682344735</v>
      </c>
      <c r="M28" s="83">
        <f t="shared" si="2"/>
        <v>276321005</v>
      </c>
      <c r="N28" s="83">
        <f t="shared" si="2"/>
        <v>108986370</v>
      </c>
      <c r="O28" s="83">
        <f t="shared" si="2"/>
        <v>461737452</v>
      </c>
      <c r="P28" s="83">
        <f t="shared" si="2"/>
        <v>162996168</v>
      </c>
      <c r="Q28" s="83">
        <f t="shared" si="2"/>
        <v>59560821</v>
      </c>
      <c r="R28" s="83">
        <f t="shared" si="2"/>
        <v>0</v>
      </c>
      <c r="S28" s="83">
        <f t="shared" si="2"/>
        <v>2103679534</v>
      </c>
      <c r="T28" s="83">
        <f t="shared" si="2"/>
        <v>286880672</v>
      </c>
      <c r="U28" s="84">
        <f t="shared" si="2"/>
        <v>3460162022</v>
      </c>
      <c r="V28" s="85">
        <f t="shared" si="2"/>
        <v>1150622054</v>
      </c>
    </row>
    <row r="29" spans="1:22" ht="13.5">
      <c r="A29" s="43" t="s">
        <v>567</v>
      </c>
      <c r="B29" s="77" t="s">
        <v>129</v>
      </c>
      <c r="C29" s="78" t="s">
        <v>130</v>
      </c>
      <c r="D29" s="79">
        <v>113120969</v>
      </c>
      <c r="E29" s="79">
        <v>69152330</v>
      </c>
      <c r="F29" s="79">
        <v>0</v>
      </c>
      <c r="G29" s="79">
        <v>0</v>
      </c>
      <c r="H29" s="79">
        <v>0</v>
      </c>
      <c r="I29" s="79">
        <v>9899000</v>
      </c>
      <c r="J29" s="79">
        <v>47932000</v>
      </c>
      <c r="K29" s="79">
        <v>104244627</v>
      </c>
      <c r="L29" s="79">
        <v>344348926</v>
      </c>
      <c r="M29" s="79">
        <v>50548834</v>
      </c>
      <c r="N29" s="79">
        <v>172897739</v>
      </c>
      <c r="O29" s="79">
        <v>0</v>
      </c>
      <c r="P29" s="79">
        <v>0</v>
      </c>
      <c r="Q29" s="79">
        <v>37219125</v>
      </c>
      <c r="R29" s="79"/>
      <c r="S29" s="79">
        <v>55399650</v>
      </c>
      <c r="T29" s="79">
        <v>28222655</v>
      </c>
      <c r="U29" s="80">
        <v>344288003</v>
      </c>
      <c r="V29" s="81">
        <v>29922350</v>
      </c>
    </row>
    <row r="30" spans="1:22" ht="13.5">
      <c r="A30" s="43" t="s">
        <v>567</v>
      </c>
      <c r="B30" s="77" t="s">
        <v>131</v>
      </c>
      <c r="C30" s="78" t="s">
        <v>132</v>
      </c>
      <c r="D30" s="79">
        <v>170032432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800000</v>
      </c>
      <c r="K30" s="79">
        <v>69886248</v>
      </c>
      <c r="L30" s="79">
        <v>240718680</v>
      </c>
      <c r="M30" s="79">
        <v>8368391</v>
      </c>
      <c r="N30" s="79">
        <v>0</v>
      </c>
      <c r="O30" s="79">
        <v>0</v>
      </c>
      <c r="P30" s="79">
        <v>0</v>
      </c>
      <c r="Q30" s="79">
        <v>1195484</v>
      </c>
      <c r="R30" s="79"/>
      <c r="S30" s="79">
        <v>184025094</v>
      </c>
      <c r="T30" s="79">
        <v>30169176</v>
      </c>
      <c r="U30" s="80">
        <v>223758145</v>
      </c>
      <c r="V30" s="81">
        <v>58873000</v>
      </c>
    </row>
    <row r="31" spans="1:22" ht="13.5">
      <c r="A31" s="43" t="s">
        <v>567</v>
      </c>
      <c r="B31" s="77" t="s">
        <v>133</v>
      </c>
      <c r="C31" s="78" t="s">
        <v>134</v>
      </c>
      <c r="D31" s="79">
        <v>109516861</v>
      </c>
      <c r="E31" s="79">
        <v>12504000</v>
      </c>
      <c r="F31" s="79">
        <v>0</v>
      </c>
      <c r="G31" s="79">
        <v>0</v>
      </c>
      <c r="H31" s="79">
        <v>0</v>
      </c>
      <c r="I31" s="79">
        <v>62520</v>
      </c>
      <c r="J31" s="79">
        <v>3000000</v>
      </c>
      <c r="K31" s="79">
        <v>64900574</v>
      </c>
      <c r="L31" s="79">
        <v>189983955</v>
      </c>
      <c r="M31" s="79">
        <v>11461999</v>
      </c>
      <c r="N31" s="79">
        <v>15630000</v>
      </c>
      <c r="O31" s="79">
        <v>0</v>
      </c>
      <c r="P31" s="79">
        <v>0</v>
      </c>
      <c r="Q31" s="79">
        <v>5210000</v>
      </c>
      <c r="R31" s="79"/>
      <c r="S31" s="79">
        <v>148256877</v>
      </c>
      <c r="T31" s="79">
        <v>12170312</v>
      </c>
      <c r="U31" s="80">
        <v>192729188</v>
      </c>
      <c r="V31" s="81">
        <v>43511250</v>
      </c>
    </row>
    <row r="32" spans="1:22" ht="13.5">
      <c r="A32" s="43" t="s">
        <v>567</v>
      </c>
      <c r="B32" s="77" t="s">
        <v>135</v>
      </c>
      <c r="C32" s="78" t="s">
        <v>136</v>
      </c>
      <c r="D32" s="79">
        <v>118221413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2605000</v>
      </c>
      <c r="K32" s="79">
        <v>124029575</v>
      </c>
      <c r="L32" s="79">
        <v>244855988</v>
      </c>
      <c r="M32" s="79">
        <v>7828463</v>
      </c>
      <c r="N32" s="79">
        <v>0</v>
      </c>
      <c r="O32" s="79">
        <v>0</v>
      </c>
      <c r="P32" s="79">
        <v>0</v>
      </c>
      <c r="Q32" s="79">
        <v>1217801</v>
      </c>
      <c r="R32" s="79"/>
      <c r="S32" s="79">
        <v>173336396</v>
      </c>
      <c r="T32" s="79">
        <v>27352187</v>
      </c>
      <c r="U32" s="80">
        <v>209734847</v>
      </c>
      <c r="V32" s="81">
        <v>78686000</v>
      </c>
    </row>
    <row r="33" spans="1:22" ht="13.5">
      <c r="A33" s="43" t="s">
        <v>567</v>
      </c>
      <c r="B33" s="77" t="s">
        <v>137</v>
      </c>
      <c r="C33" s="78" t="s">
        <v>138</v>
      </c>
      <c r="D33" s="79">
        <v>43813686</v>
      </c>
      <c r="E33" s="79">
        <v>16881144</v>
      </c>
      <c r="F33" s="79">
        <v>0</v>
      </c>
      <c r="G33" s="79">
        <v>0</v>
      </c>
      <c r="H33" s="79">
        <v>0</v>
      </c>
      <c r="I33" s="79">
        <v>583492</v>
      </c>
      <c r="J33" s="79">
        <v>4135492</v>
      </c>
      <c r="K33" s="79">
        <v>50700834</v>
      </c>
      <c r="L33" s="79">
        <v>116114648</v>
      </c>
      <c r="M33" s="79">
        <v>9549114</v>
      </c>
      <c r="N33" s="79">
        <v>13373055</v>
      </c>
      <c r="O33" s="79">
        <v>0</v>
      </c>
      <c r="P33" s="79">
        <v>0</v>
      </c>
      <c r="Q33" s="79">
        <v>5062981</v>
      </c>
      <c r="R33" s="79"/>
      <c r="S33" s="79">
        <v>83616248</v>
      </c>
      <c r="T33" s="79">
        <v>12796907</v>
      </c>
      <c r="U33" s="80">
        <v>124398305</v>
      </c>
      <c r="V33" s="81">
        <v>49573549</v>
      </c>
    </row>
    <row r="34" spans="1:22" ht="13.5">
      <c r="A34" s="43" t="s">
        <v>567</v>
      </c>
      <c r="B34" s="77" t="s">
        <v>139</v>
      </c>
      <c r="C34" s="78" t="s">
        <v>140</v>
      </c>
      <c r="D34" s="79">
        <v>351636781</v>
      </c>
      <c r="E34" s="79">
        <v>326679983</v>
      </c>
      <c r="F34" s="79">
        <v>0</v>
      </c>
      <c r="G34" s="79">
        <v>0</v>
      </c>
      <c r="H34" s="79">
        <v>0</v>
      </c>
      <c r="I34" s="79">
        <v>3800000</v>
      </c>
      <c r="J34" s="79">
        <v>90299600</v>
      </c>
      <c r="K34" s="79">
        <v>120996090</v>
      </c>
      <c r="L34" s="79">
        <v>893412454</v>
      </c>
      <c r="M34" s="79">
        <v>133555063</v>
      </c>
      <c r="N34" s="79">
        <v>413742720</v>
      </c>
      <c r="O34" s="79">
        <v>0</v>
      </c>
      <c r="P34" s="79">
        <v>0</v>
      </c>
      <c r="Q34" s="79">
        <v>66711138</v>
      </c>
      <c r="R34" s="79"/>
      <c r="S34" s="79">
        <v>216597650</v>
      </c>
      <c r="T34" s="79">
        <v>80872237</v>
      </c>
      <c r="U34" s="80">
        <v>911478808</v>
      </c>
      <c r="V34" s="81">
        <v>108589350</v>
      </c>
    </row>
    <row r="35" spans="1:22" ht="13.5">
      <c r="A35" s="43" t="s">
        <v>568</v>
      </c>
      <c r="B35" s="77" t="s">
        <v>482</v>
      </c>
      <c r="C35" s="78" t="s">
        <v>483</v>
      </c>
      <c r="D35" s="79">
        <v>378397546</v>
      </c>
      <c r="E35" s="79">
        <v>0</v>
      </c>
      <c r="F35" s="79">
        <v>0</v>
      </c>
      <c r="G35" s="79">
        <v>0</v>
      </c>
      <c r="H35" s="79">
        <v>0</v>
      </c>
      <c r="I35" s="79">
        <v>531420</v>
      </c>
      <c r="J35" s="79">
        <v>290604548</v>
      </c>
      <c r="K35" s="79">
        <v>590139559</v>
      </c>
      <c r="L35" s="79">
        <v>1259673073</v>
      </c>
      <c r="M35" s="79">
        <v>0</v>
      </c>
      <c r="N35" s="79">
        <v>0</v>
      </c>
      <c r="O35" s="79">
        <v>285363936</v>
      </c>
      <c r="P35" s="79">
        <v>70495738</v>
      </c>
      <c r="Q35" s="79">
        <v>0</v>
      </c>
      <c r="R35" s="79"/>
      <c r="S35" s="79">
        <v>740206000</v>
      </c>
      <c r="T35" s="79">
        <v>186655154</v>
      </c>
      <c r="U35" s="80">
        <v>1282720828</v>
      </c>
      <c r="V35" s="81">
        <v>367102450</v>
      </c>
    </row>
    <row r="36" spans="1:22" ht="12.75">
      <c r="A36" s="44" t="s">
        <v>0</v>
      </c>
      <c r="B36" s="82" t="s">
        <v>571</v>
      </c>
      <c r="C36" s="83" t="s">
        <v>0</v>
      </c>
      <c r="D36" s="83">
        <f aca="true" t="shared" si="3" ref="D36:V36">SUM(D29:D35)</f>
        <v>1284739688</v>
      </c>
      <c r="E36" s="83">
        <f t="shared" si="3"/>
        <v>425217457</v>
      </c>
      <c r="F36" s="83">
        <f t="shared" si="3"/>
        <v>0</v>
      </c>
      <c r="G36" s="83">
        <f t="shared" si="3"/>
        <v>0</v>
      </c>
      <c r="H36" s="83">
        <f t="shared" si="3"/>
        <v>0</v>
      </c>
      <c r="I36" s="83">
        <f t="shared" si="3"/>
        <v>14876432</v>
      </c>
      <c r="J36" s="83">
        <f t="shared" si="3"/>
        <v>439376640</v>
      </c>
      <c r="K36" s="83">
        <f t="shared" si="3"/>
        <v>1124897507</v>
      </c>
      <c r="L36" s="83">
        <f t="shared" si="3"/>
        <v>3289107724</v>
      </c>
      <c r="M36" s="83">
        <f t="shared" si="3"/>
        <v>221311864</v>
      </c>
      <c r="N36" s="83">
        <f t="shared" si="3"/>
        <v>615643514</v>
      </c>
      <c r="O36" s="83">
        <f t="shared" si="3"/>
        <v>285363936</v>
      </c>
      <c r="P36" s="83">
        <f t="shared" si="3"/>
        <v>70495738</v>
      </c>
      <c r="Q36" s="83">
        <f t="shared" si="3"/>
        <v>116616529</v>
      </c>
      <c r="R36" s="83">
        <f t="shared" si="3"/>
        <v>0</v>
      </c>
      <c r="S36" s="83">
        <f t="shared" si="3"/>
        <v>1601437915</v>
      </c>
      <c r="T36" s="83">
        <f t="shared" si="3"/>
        <v>378238628</v>
      </c>
      <c r="U36" s="84">
        <f t="shared" si="3"/>
        <v>3289108124</v>
      </c>
      <c r="V36" s="85">
        <f t="shared" si="3"/>
        <v>736257949</v>
      </c>
    </row>
    <row r="37" spans="1:22" ht="13.5">
      <c r="A37" s="43" t="s">
        <v>567</v>
      </c>
      <c r="B37" s="77" t="s">
        <v>141</v>
      </c>
      <c r="C37" s="78" t="s">
        <v>142</v>
      </c>
      <c r="D37" s="79">
        <v>133968767</v>
      </c>
      <c r="E37" s="79">
        <v>27704696</v>
      </c>
      <c r="F37" s="79">
        <v>0</v>
      </c>
      <c r="G37" s="79">
        <v>0</v>
      </c>
      <c r="H37" s="79">
        <v>0</v>
      </c>
      <c r="I37" s="79">
        <v>2004646</v>
      </c>
      <c r="J37" s="79">
        <v>6255814</v>
      </c>
      <c r="K37" s="79">
        <v>176137951</v>
      </c>
      <c r="L37" s="79">
        <v>346071874</v>
      </c>
      <c r="M37" s="79">
        <v>33896388</v>
      </c>
      <c r="N37" s="79">
        <v>41213481</v>
      </c>
      <c r="O37" s="79">
        <v>0</v>
      </c>
      <c r="P37" s="79">
        <v>0</v>
      </c>
      <c r="Q37" s="79">
        <v>5281714</v>
      </c>
      <c r="R37" s="79"/>
      <c r="S37" s="79">
        <v>178276700</v>
      </c>
      <c r="T37" s="79">
        <v>76720026</v>
      </c>
      <c r="U37" s="80">
        <v>335388309</v>
      </c>
      <c r="V37" s="81">
        <v>66965300</v>
      </c>
    </row>
    <row r="38" spans="1:22" ht="13.5">
      <c r="A38" s="43" t="s">
        <v>567</v>
      </c>
      <c r="B38" s="77" t="s">
        <v>143</v>
      </c>
      <c r="C38" s="78" t="s">
        <v>144</v>
      </c>
      <c r="D38" s="79">
        <v>129727928</v>
      </c>
      <c r="E38" s="79">
        <v>50623242</v>
      </c>
      <c r="F38" s="79">
        <v>0</v>
      </c>
      <c r="G38" s="79">
        <v>0</v>
      </c>
      <c r="H38" s="79">
        <v>0</v>
      </c>
      <c r="I38" s="79">
        <v>3582463</v>
      </c>
      <c r="J38" s="79">
        <v>14194619</v>
      </c>
      <c r="K38" s="79">
        <v>122643057</v>
      </c>
      <c r="L38" s="79">
        <v>320771309</v>
      </c>
      <c r="M38" s="79">
        <v>10178256</v>
      </c>
      <c r="N38" s="79">
        <v>51481208</v>
      </c>
      <c r="O38" s="79">
        <v>0</v>
      </c>
      <c r="P38" s="79">
        <v>0</v>
      </c>
      <c r="Q38" s="79">
        <v>11490006</v>
      </c>
      <c r="R38" s="79"/>
      <c r="S38" s="79">
        <v>175165951</v>
      </c>
      <c r="T38" s="79">
        <v>28702247</v>
      </c>
      <c r="U38" s="80">
        <v>277017668</v>
      </c>
      <c r="V38" s="81">
        <v>43457050</v>
      </c>
    </row>
    <row r="39" spans="1:22" ht="13.5">
      <c r="A39" s="43" t="s">
        <v>567</v>
      </c>
      <c r="B39" s="77" t="s">
        <v>145</v>
      </c>
      <c r="C39" s="78" t="s">
        <v>146</v>
      </c>
      <c r="D39" s="79">
        <v>116751969</v>
      </c>
      <c r="E39" s="79">
        <v>73913548</v>
      </c>
      <c r="F39" s="79">
        <v>0</v>
      </c>
      <c r="G39" s="79">
        <v>0</v>
      </c>
      <c r="H39" s="79">
        <v>0</v>
      </c>
      <c r="I39" s="79">
        <v>715624</v>
      </c>
      <c r="J39" s="79">
        <v>6585599</v>
      </c>
      <c r="K39" s="79">
        <v>77069069</v>
      </c>
      <c r="L39" s="79">
        <v>275035809</v>
      </c>
      <c r="M39" s="79">
        <v>34412787</v>
      </c>
      <c r="N39" s="79">
        <v>123378999</v>
      </c>
      <c r="O39" s="79">
        <v>0</v>
      </c>
      <c r="P39" s="79">
        <v>0</v>
      </c>
      <c r="Q39" s="79">
        <v>20638809</v>
      </c>
      <c r="R39" s="79"/>
      <c r="S39" s="79">
        <v>73087595</v>
      </c>
      <c r="T39" s="79">
        <v>33339865</v>
      </c>
      <c r="U39" s="80">
        <v>284858055</v>
      </c>
      <c r="V39" s="81">
        <v>26757600</v>
      </c>
    </row>
    <row r="40" spans="1:22" ht="13.5">
      <c r="A40" s="43" t="s">
        <v>568</v>
      </c>
      <c r="B40" s="77" t="s">
        <v>484</v>
      </c>
      <c r="C40" s="78" t="s">
        <v>485</v>
      </c>
      <c r="D40" s="79">
        <v>251517690</v>
      </c>
      <c r="E40" s="79">
        <v>0</v>
      </c>
      <c r="F40" s="79">
        <v>0</v>
      </c>
      <c r="G40" s="79">
        <v>0</v>
      </c>
      <c r="H40" s="79">
        <v>0</v>
      </c>
      <c r="I40" s="79">
        <v>8185245</v>
      </c>
      <c r="J40" s="79">
        <v>84350196</v>
      </c>
      <c r="K40" s="79">
        <v>298537748</v>
      </c>
      <c r="L40" s="79">
        <v>642590879</v>
      </c>
      <c r="M40" s="79">
        <v>0</v>
      </c>
      <c r="N40" s="79">
        <v>0</v>
      </c>
      <c r="O40" s="79">
        <v>159282781</v>
      </c>
      <c r="P40" s="79">
        <v>35612766</v>
      </c>
      <c r="Q40" s="79">
        <v>0</v>
      </c>
      <c r="R40" s="79"/>
      <c r="S40" s="79">
        <v>338185980</v>
      </c>
      <c r="T40" s="79">
        <v>68038572</v>
      </c>
      <c r="U40" s="80">
        <v>601120099</v>
      </c>
      <c r="V40" s="81">
        <v>231233650</v>
      </c>
    </row>
    <row r="41" spans="1:22" ht="12.75">
      <c r="A41" s="44" t="s">
        <v>0</v>
      </c>
      <c r="B41" s="82" t="s">
        <v>572</v>
      </c>
      <c r="C41" s="83" t="s">
        <v>0</v>
      </c>
      <c r="D41" s="83">
        <f aca="true" t="shared" si="4" ref="D41:V41">SUM(D37:D40)</f>
        <v>631966354</v>
      </c>
      <c r="E41" s="83">
        <f t="shared" si="4"/>
        <v>152241486</v>
      </c>
      <c r="F41" s="83">
        <f t="shared" si="4"/>
        <v>0</v>
      </c>
      <c r="G41" s="83">
        <f t="shared" si="4"/>
        <v>0</v>
      </c>
      <c r="H41" s="83">
        <f t="shared" si="4"/>
        <v>0</v>
      </c>
      <c r="I41" s="83">
        <f t="shared" si="4"/>
        <v>14487978</v>
      </c>
      <c r="J41" s="83">
        <f t="shared" si="4"/>
        <v>111386228</v>
      </c>
      <c r="K41" s="83">
        <f t="shared" si="4"/>
        <v>674387825</v>
      </c>
      <c r="L41" s="83">
        <f t="shared" si="4"/>
        <v>1584469871</v>
      </c>
      <c r="M41" s="83">
        <f t="shared" si="4"/>
        <v>78487431</v>
      </c>
      <c r="N41" s="83">
        <f t="shared" si="4"/>
        <v>216073688</v>
      </c>
      <c r="O41" s="83">
        <f t="shared" si="4"/>
        <v>159282781</v>
      </c>
      <c r="P41" s="83">
        <f t="shared" si="4"/>
        <v>35612766</v>
      </c>
      <c r="Q41" s="83">
        <f t="shared" si="4"/>
        <v>37410529</v>
      </c>
      <c r="R41" s="83">
        <f t="shared" si="4"/>
        <v>0</v>
      </c>
      <c r="S41" s="83">
        <f t="shared" si="4"/>
        <v>764716226</v>
      </c>
      <c r="T41" s="83">
        <f t="shared" si="4"/>
        <v>206800710</v>
      </c>
      <c r="U41" s="84">
        <f t="shared" si="4"/>
        <v>1498384131</v>
      </c>
      <c r="V41" s="85">
        <f t="shared" si="4"/>
        <v>368413600</v>
      </c>
    </row>
    <row r="42" spans="1:22" ht="13.5">
      <c r="A42" s="43" t="s">
        <v>567</v>
      </c>
      <c r="B42" s="77" t="s">
        <v>147</v>
      </c>
      <c r="C42" s="78" t="s">
        <v>148</v>
      </c>
      <c r="D42" s="79">
        <v>217464492</v>
      </c>
      <c r="E42" s="79">
        <v>0</v>
      </c>
      <c r="F42" s="79">
        <v>0</v>
      </c>
      <c r="G42" s="79">
        <v>0</v>
      </c>
      <c r="H42" s="79">
        <v>0</v>
      </c>
      <c r="I42" s="79">
        <v>260496</v>
      </c>
      <c r="J42" s="79">
        <v>45921540</v>
      </c>
      <c r="K42" s="79">
        <v>171376344</v>
      </c>
      <c r="L42" s="79">
        <v>435022872</v>
      </c>
      <c r="M42" s="79">
        <v>46297260</v>
      </c>
      <c r="N42" s="79">
        <v>0</v>
      </c>
      <c r="O42" s="79">
        <v>0</v>
      </c>
      <c r="P42" s="79">
        <v>0</v>
      </c>
      <c r="Q42" s="79">
        <v>1510344</v>
      </c>
      <c r="R42" s="79"/>
      <c r="S42" s="79">
        <v>303143748</v>
      </c>
      <c r="T42" s="79">
        <v>44420364</v>
      </c>
      <c r="U42" s="80">
        <v>395371716</v>
      </c>
      <c r="V42" s="81">
        <v>101746200</v>
      </c>
    </row>
    <row r="43" spans="1:22" ht="13.5">
      <c r="A43" s="43" t="s">
        <v>567</v>
      </c>
      <c r="B43" s="77" t="s">
        <v>149</v>
      </c>
      <c r="C43" s="78" t="s">
        <v>150</v>
      </c>
      <c r="D43" s="79">
        <v>94525900</v>
      </c>
      <c r="E43" s="79">
        <v>0</v>
      </c>
      <c r="F43" s="79">
        <v>0</v>
      </c>
      <c r="G43" s="79">
        <v>0</v>
      </c>
      <c r="H43" s="79">
        <v>0</v>
      </c>
      <c r="I43" s="79">
        <v>348860</v>
      </c>
      <c r="J43" s="79">
        <v>5683985</v>
      </c>
      <c r="K43" s="79">
        <v>160660133</v>
      </c>
      <c r="L43" s="79">
        <v>261218878</v>
      </c>
      <c r="M43" s="79">
        <v>13000333</v>
      </c>
      <c r="N43" s="79">
        <v>0</v>
      </c>
      <c r="O43" s="79">
        <v>0</v>
      </c>
      <c r="P43" s="79">
        <v>0</v>
      </c>
      <c r="Q43" s="79">
        <v>1957489</v>
      </c>
      <c r="R43" s="79"/>
      <c r="S43" s="79">
        <v>178031269</v>
      </c>
      <c r="T43" s="79">
        <v>30603080</v>
      </c>
      <c r="U43" s="80">
        <v>223592171</v>
      </c>
      <c r="V43" s="81">
        <v>45362000</v>
      </c>
    </row>
    <row r="44" spans="1:22" ht="13.5">
      <c r="A44" s="43" t="s">
        <v>567</v>
      </c>
      <c r="B44" s="77" t="s">
        <v>151</v>
      </c>
      <c r="C44" s="78" t="s">
        <v>152</v>
      </c>
      <c r="D44" s="79">
        <v>217150223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3919229</v>
      </c>
      <c r="K44" s="79">
        <v>233408261</v>
      </c>
      <c r="L44" s="79">
        <v>454477713</v>
      </c>
      <c r="M44" s="79">
        <v>18690211</v>
      </c>
      <c r="N44" s="79">
        <v>0</v>
      </c>
      <c r="O44" s="79">
        <v>0</v>
      </c>
      <c r="P44" s="79">
        <v>0</v>
      </c>
      <c r="Q44" s="79">
        <v>295356</v>
      </c>
      <c r="R44" s="79"/>
      <c r="S44" s="79">
        <v>312894041</v>
      </c>
      <c r="T44" s="79">
        <v>28390049</v>
      </c>
      <c r="U44" s="80">
        <v>360269657</v>
      </c>
      <c r="V44" s="81">
        <v>66013000</v>
      </c>
    </row>
    <row r="45" spans="1:22" ht="13.5">
      <c r="A45" s="43" t="s">
        <v>567</v>
      </c>
      <c r="B45" s="77" t="s">
        <v>153</v>
      </c>
      <c r="C45" s="78" t="s">
        <v>154</v>
      </c>
      <c r="D45" s="79">
        <v>103128400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18512000</v>
      </c>
      <c r="K45" s="79">
        <v>167555862</v>
      </c>
      <c r="L45" s="79">
        <v>289196262</v>
      </c>
      <c r="M45" s="79">
        <v>25453104</v>
      </c>
      <c r="N45" s="79">
        <v>0</v>
      </c>
      <c r="O45" s="79">
        <v>0</v>
      </c>
      <c r="P45" s="79">
        <v>0</v>
      </c>
      <c r="Q45" s="79">
        <v>1882627</v>
      </c>
      <c r="R45" s="79"/>
      <c r="S45" s="79">
        <v>212021416</v>
      </c>
      <c r="T45" s="79">
        <v>6623485</v>
      </c>
      <c r="U45" s="80">
        <v>245980632</v>
      </c>
      <c r="V45" s="81">
        <v>68139000</v>
      </c>
    </row>
    <row r="46" spans="1:22" ht="13.5">
      <c r="A46" s="43" t="s">
        <v>567</v>
      </c>
      <c r="B46" s="77" t="s">
        <v>155</v>
      </c>
      <c r="C46" s="78" t="s">
        <v>156</v>
      </c>
      <c r="D46" s="79">
        <v>613935167</v>
      </c>
      <c r="E46" s="79">
        <v>420743038</v>
      </c>
      <c r="F46" s="79">
        <v>0</v>
      </c>
      <c r="G46" s="79">
        <v>0</v>
      </c>
      <c r="H46" s="79">
        <v>0</v>
      </c>
      <c r="I46" s="79">
        <v>17180689</v>
      </c>
      <c r="J46" s="79">
        <v>53248893</v>
      </c>
      <c r="K46" s="79">
        <v>396875440</v>
      </c>
      <c r="L46" s="79">
        <v>1501983227</v>
      </c>
      <c r="M46" s="79">
        <v>283080668</v>
      </c>
      <c r="N46" s="79">
        <v>609903128</v>
      </c>
      <c r="O46" s="79">
        <v>0</v>
      </c>
      <c r="P46" s="79">
        <v>0</v>
      </c>
      <c r="Q46" s="79">
        <v>75137954</v>
      </c>
      <c r="R46" s="79"/>
      <c r="S46" s="79">
        <v>399890550</v>
      </c>
      <c r="T46" s="79">
        <v>186870039</v>
      </c>
      <c r="U46" s="80">
        <v>1554882339</v>
      </c>
      <c r="V46" s="81">
        <v>131851450</v>
      </c>
    </row>
    <row r="47" spans="1:22" ht="13.5">
      <c r="A47" s="43" t="s">
        <v>568</v>
      </c>
      <c r="B47" s="77" t="s">
        <v>486</v>
      </c>
      <c r="C47" s="78" t="s">
        <v>487</v>
      </c>
      <c r="D47" s="79">
        <v>781012330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139955306</v>
      </c>
      <c r="K47" s="79">
        <v>718743150</v>
      </c>
      <c r="L47" s="79">
        <v>1639710786</v>
      </c>
      <c r="M47" s="79">
        <v>0</v>
      </c>
      <c r="N47" s="79">
        <v>0</v>
      </c>
      <c r="O47" s="79">
        <v>258370886</v>
      </c>
      <c r="P47" s="79">
        <v>121907916</v>
      </c>
      <c r="Q47" s="79">
        <v>0</v>
      </c>
      <c r="R47" s="79"/>
      <c r="S47" s="79">
        <v>1054651329</v>
      </c>
      <c r="T47" s="79">
        <v>305607746</v>
      </c>
      <c r="U47" s="80">
        <v>1740537877</v>
      </c>
      <c r="V47" s="81">
        <v>1199409000</v>
      </c>
    </row>
    <row r="48" spans="1:22" ht="12.75">
      <c r="A48" s="44" t="s">
        <v>0</v>
      </c>
      <c r="B48" s="82" t="s">
        <v>573</v>
      </c>
      <c r="C48" s="83" t="s">
        <v>0</v>
      </c>
      <c r="D48" s="83">
        <f aca="true" t="shared" si="5" ref="D48:V48">SUM(D42:D47)</f>
        <v>2027216512</v>
      </c>
      <c r="E48" s="83">
        <f t="shared" si="5"/>
        <v>420743038</v>
      </c>
      <c r="F48" s="83">
        <f t="shared" si="5"/>
        <v>0</v>
      </c>
      <c r="G48" s="83">
        <f t="shared" si="5"/>
        <v>0</v>
      </c>
      <c r="H48" s="83">
        <f t="shared" si="5"/>
        <v>0</v>
      </c>
      <c r="I48" s="83">
        <f t="shared" si="5"/>
        <v>17790045</v>
      </c>
      <c r="J48" s="83">
        <f t="shared" si="5"/>
        <v>267240953</v>
      </c>
      <c r="K48" s="83">
        <f t="shared" si="5"/>
        <v>1848619190</v>
      </c>
      <c r="L48" s="83">
        <f t="shared" si="5"/>
        <v>4581609738</v>
      </c>
      <c r="M48" s="83">
        <f t="shared" si="5"/>
        <v>386521576</v>
      </c>
      <c r="N48" s="83">
        <f t="shared" si="5"/>
        <v>609903128</v>
      </c>
      <c r="O48" s="83">
        <f t="shared" si="5"/>
        <v>258370886</v>
      </c>
      <c r="P48" s="83">
        <f t="shared" si="5"/>
        <v>121907916</v>
      </c>
      <c r="Q48" s="83">
        <f t="shared" si="5"/>
        <v>80783770</v>
      </c>
      <c r="R48" s="83">
        <f t="shared" si="5"/>
        <v>0</v>
      </c>
      <c r="S48" s="83">
        <f t="shared" si="5"/>
        <v>2460632353</v>
      </c>
      <c r="T48" s="83">
        <f t="shared" si="5"/>
        <v>602514763</v>
      </c>
      <c r="U48" s="84">
        <f t="shared" si="5"/>
        <v>4520634392</v>
      </c>
      <c r="V48" s="85">
        <f t="shared" si="5"/>
        <v>1612520650</v>
      </c>
    </row>
    <row r="49" spans="1:22" ht="13.5">
      <c r="A49" s="43" t="s">
        <v>567</v>
      </c>
      <c r="B49" s="77" t="s">
        <v>157</v>
      </c>
      <c r="C49" s="78" t="s">
        <v>158</v>
      </c>
      <c r="D49" s="79">
        <v>159005964</v>
      </c>
      <c r="E49" s="79">
        <v>52500000</v>
      </c>
      <c r="F49" s="79">
        <v>0</v>
      </c>
      <c r="G49" s="79">
        <v>0</v>
      </c>
      <c r="H49" s="79">
        <v>0</v>
      </c>
      <c r="I49" s="79">
        <v>0</v>
      </c>
      <c r="J49" s="79">
        <v>7350000</v>
      </c>
      <c r="K49" s="79">
        <v>212545692</v>
      </c>
      <c r="L49" s="79">
        <v>431401656</v>
      </c>
      <c r="M49" s="79">
        <v>56792832</v>
      </c>
      <c r="N49" s="79">
        <v>57756972</v>
      </c>
      <c r="O49" s="79">
        <v>0</v>
      </c>
      <c r="P49" s="79">
        <v>0</v>
      </c>
      <c r="Q49" s="79">
        <v>16302060</v>
      </c>
      <c r="R49" s="79"/>
      <c r="S49" s="79">
        <v>272830992</v>
      </c>
      <c r="T49" s="79">
        <v>37604016</v>
      </c>
      <c r="U49" s="80">
        <v>441286872</v>
      </c>
      <c r="V49" s="81">
        <v>121068000</v>
      </c>
    </row>
    <row r="50" spans="1:22" ht="13.5">
      <c r="A50" s="43" t="s">
        <v>567</v>
      </c>
      <c r="B50" s="77" t="s">
        <v>159</v>
      </c>
      <c r="C50" s="78" t="s">
        <v>160</v>
      </c>
      <c r="D50" s="79">
        <v>120597163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2184000</v>
      </c>
      <c r="K50" s="79">
        <v>249894506</v>
      </c>
      <c r="L50" s="79">
        <v>372675669</v>
      </c>
      <c r="M50" s="79">
        <v>48097355</v>
      </c>
      <c r="N50" s="79">
        <v>0</v>
      </c>
      <c r="O50" s="79">
        <v>0</v>
      </c>
      <c r="P50" s="79">
        <v>0</v>
      </c>
      <c r="Q50" s="79">
        <v>1102500</v>
      </c>
      <c r="R50" s="79"/>
      <c r="S50" s="79">
        <v>250893200</v>
      </c>
      <c r="T50" s="79">
        <v>49948189</v>
      </c>
      <c r="U50" s="80">
        <v>350041244</v>
      </c>
      <c r="V50" s="81">
        <v>87786000</v>
      </c>
    </row>
    <row r="51" spans="1:22" ht="13.5">
      <c r="A51" s="43" t="s">
        <v>567</v>
      </c>
      <c r="B51" s="77" t="s">
        <v>161</v>
      </c>
      <c r="C51" s="78" t="s">
        <v>162</v>
      </c>
      <c r="D51" s="79">
        <v>159314931</v>
      </c>
      <c r="E51" s="79">
        <v>42489771</v>
      </c>
      <c r="F51" s="79">
        <v>0</v>
      </c>
      <c r="G51" s="79">
        <v>0</v>
      </c>
      <c r="H51" s="79">
        <v>0</v>
      </c>
      <c r="I51" s="79">
        <v>156300</v>
      </c>
      <c r="J51" s="79">
        <v>9600000</v>
      </c>
      <c r="K51" s="79">
        <v>223480490</v>
      </c>
      <c r="L51" s="79">
        <v>435041492</v>
      </c>
      <c r="M51" s="79">
        <v>27270547</v>
      </c>
      <c r="N51" s="79">
        <v>41762545</v>
      </c>
      <c r="O51" s="79">
        <v>0</v>
      </c>
      <c r="P51" s="79">
        <v>0</v>
      </c>
      <c r="Q51" s="79">
        <v>4860849</v>
      </c>
      <c r="R51" s="79"/>
      <c r="S51" s="79">
        <v>306697000</v>
      </c>
      <c r="T51" s="79">
        <v>25661243</v>
      </c>
      <c r="U51" s="80">
        <v>406252184</v>
      </c>
      <c r="V51" s="81">
        <v>112857500</v>
      </c>
    </row>
    <row r="52" spans="1:22" ht="13.5">
      <c r="A52" s="43" t="s">
        <v>567</v>
      </c>
      <c r="B52" s="77" t="s">
        <v>163</v>
      </c>
      <c r="C52" s="78" t="s">
        <v>164</v>
      </c>
      <c r="D52" s="79">
        <v>103247169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1042000</v>
      </c>
      <c r="K52" s="79">
        <v>124953886</v>
      </c>
      <c r="L52" s="79">
        <v>229243055</v>
      </c>
      <c r="M52" s="79">
        <v>15189796</v>
      </c>
      <c r="N52" s="79">
        <v>0</v>
      </c>
      <c r="O52" s="79">
        <v>0</v>
      </c>
      <c r="P52" s="79">
        <v>0</v>
      </c>
      <c r="Q52" s="79">
        <v>340706</v>
      </c>
      <c r="R52" s="79"/>
      <c r="S52" s="79">
        <v>149360280</v>
      </c>
      <c r="T52" s="79">
        <v>83471793</v>
      </c>
      <c r="U52" s="80">
        <v>248362575</v>
      </c>
      <c r="V52" s="81">
        <v>54417408</v>
      </c>
    </row>
    <row r="53" spans="1:22" ht="13.5">
      <c r="A53" s="43" t="s">
        <v>568</v>
      </c>
      <c r="B53" s="77" t="s">
        <v>546</v>
      </c>
      <c r="C53" s="78" t="s">
        <v>547</v>
      </c>
      <c r="D53" s="79">
        <v>327280631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26050000</v>
      </c>
      <c r="K53" s="79">
        <v>443074266</v>
      </c>
      <c r="L53" s="79">
        <v>796404897</v>
      </c>
      <c r="M53" s="79">
        <v>0</v>
      </c>
      <c r="N53" s="79">
        <v>0</v>
      </c>
      <c r="O53" s="79">
        <v>36423120</v>
      </c>
      <c r="P53" s="79">
        <v>3725888</v>
      </c>
      <c r="Q53" s="79">
        <v>0</v>
      </c>
      <c r="R53" s="79"/>
      <c r="S53" s="79">
        <v>663742000</v>
      </c>
      <c r="T53" s="79">
        <v>113107346</v>
      </c>
      <c r="U53" s="80">
        <v>816998354</v>
      </c>
      <c r="V53" s="81">
        <v>558125000</v>
      </c>
    </row>
    <row r="54" spans="1:22" ht="12.75">
      <c r="A54" s="44" t="s">
        <v>0</v>
      </c>
      <c r="B54" s="82" t="s">
        <v>574</v>
      </c>
      <c r="C54" s="83" t="s">
        <v>0</v>
      </c>
      <c r="D54" s="83">
        <f aca="true" t="shared" si="6" ref="D54:V54">SUM(D49:D53)</f>
        <v>869445858</v>
      </c>
      <c r="E54" s="83">
        <f t="shared" si="6"/>
        <v>94989771</v>
      </c>
      <c r="F54" s="83">
        <f t="shared" si="6"/>
        <v>0</v>
      </c>
      <c r="G54" s="83">
        <f t="shared" si="6"/>
        <v>0</v>
      </c>
      <c r="H54" s="83">
        <f t="shared" si="6"/>
        <v>0</v>
      </c>
      <c r="I54" s="83">
        <f t="shared" si="6"/>
        <v>156300</v>
      </c>
      <c r="J54" s="83">
        <f t="shared" si="6"/>
        <v>46226000</v>
      </c>
      <c r="K54" s="83">
        <f t="shared" si="6"/>
        <v>1253948840</v>
      </c>
      <c r="L54" s="83">
        <f t="shared" si="6"/>
        <v>2264766769</v>
      </c>
      <c r="M54" s="83">
        <f t="shared" si="6"/>
        <v>147350530</v>
      </c>
      <c r="N54" s="83">
        <f t="shared" si="6"/>
        <v>99519517</v>
      </c>
      <c r="O54" s="83">
        <f t="shared" si="6"/>
        <v>36423120</v>
      </c>
      <c r="P54" s="83">
        <f t="shared" si="6"/>
        <v>3725888</v>
      </c>
      <c r="Q54" s="83">
        <f t="shared" si="6"/>
        <v>22606115</v>
      </c>
      <c r="R54" s="83">
        <f t="shared" si="6"/>
        <v>0</v>
      </c>
      <c r="S54" s="83">
        <f t="shared" si="6"/>
        <v>1643523472</v>
      </c>
      <c r="T54" s="83">
        <f t="shared" si="6"/>
        <v>309792587</v>
      </c>
      <c r="U54" s="84">
        <f t="shared" si="6"/>
        <v>2262941229</v>
      </c>
      <c r="V54" s="85">
        <f t="shared" si="6"/>
        <v>934253908</v>
      </c>
    </row>
    <row r="55" spans="1:22" ht="12.75">
      <c r="A55" s="44" t="s">
        <v>0</v>
      </c>
      <c r="B55" s="82" t="s">
        <v>575</v>
      </c>
      <c r="C55" s="83" t="s">
        <v>0</v>
      </c>
      <c r="D55" s="83">
        <f aca="true" t="shared" si="7" ref="D55:V55">SUM(D9:D10,D12:D19,D21:D27,D29:D35,D37:D40,D42:D47,D49:D53)</f>
        <v>14972323362</v>
      </c>
      <c r="E55" s="83">
        <f t="shared" si="7"/>
        <v>9242458109</v>
      </c>
      <c r="F55" s="83">
        <f t="shared" si="7"/>
        <v>0</v>
      </c>
      <c r="G55" s="83">
        <f t="shared" si="7"/>
        <v>0</v>
      </c>
      <c r="H55" s="83">
        <f t="shared" si="7"/>
        <v>0</v>
      </c>
      <c r="I55" s="83">
        <f t="shared" si="7"/>
        <v>348667512</v>
      </c>
      <c r="J55" s="83">
        <f t="shared" si="7"/>
        <v>3996587253</v>
      </c>
      <c r="K55" s="83">
        <f t="shared" si="7"/>
        <v>13935818692</v>
      </c>
      <c r="L55" s="83">
        <f t="shared" si="7"/>
        <v>42495854928</v>
      </c>
      <c r="M55" s="83">
        <f t="shared" si="7"/>
        <v>6526582970</v>
      </c>
      <c r="N55" s="83">
        <f t="shared" si="7"/>
        <v>10413239103</v>
      </c>
      <c r="O55" s="83">
        <f t="shared" si="7"/>
        <v>3911694180</v>
      </c>
      <c r="P55" s="83">
        <f t="shared" si="7"/>
        <v>1830462575</v>
      </c>
      <c r="Q55" s="83">
        <f t="shared" si="7"/>
        <v>1164588133</v>
      </c>
      <c r="R55" s="83">
        <f t="shared" si="7"/>
        <v>0</v>
      </c>
      <c r="S55" s="83">
        <f t="shared" si="7"/>
        <v>12587353458</v>
      </c>
      <c r="T55" s="83">
        <f t="shared" si="7"/>
        <v>5018678803</v>
      </c>
      <c r="U55" s="84">
        <f t="shared" si="7"/>
        <v>41452599222</v>
      </c>
      <c r="V55" s="85">
        <f t="shared" si="7"/>
        <v>6603525114</v>
      </c>
    </row>
    <row r="56" spans="1:22" ht="13.5">
      <c r="A56" s="36"/>
      <c r="B56" s="97" t="s">
        <v>0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8"/>
      <c r="V56" s="76"/>
    </row>
    <row r="57" spans="1:22" ht="13.5">
      <c r="A57" s="45" t="s">
        <v>0</v>
      </c>
      <c r="B57" s="126" t="s">
        <v>44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89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57:T57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4</v>
      </c>
      <c r="C5" s="35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1" t="s">
        <v>23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576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565</v>
      </c>
      <c r="B9" s="77" t="s">
        <v>56</v>
      </c>
      <c r="C9" s="78" t="s">
        <v>57</v>
      </c>
      <c r="D9" s="79">
        <v>2252164727</v>
      </c>
      <c r="E9" s="79">
        <v>2115278758</v>
      </c>
      <c r="F9" s="79">
        <v>0</v>
      </c>
      <c r="G9" s="79">
        <v>0</v>
      </c>
      <c r="H9" s="79">
        <v>0</v>
      </c>
      <c r="I9" s="79">
        <v>182019563</v>
      </c>
      <c r="J9" s="79">
        <v>818967406</v>
      </c>
      <c r="K9" s="79">
        <v>2227153964</v>
      </c>
      <c r="L9" s="79">
        <v>7595584418</v>
      </c>
      <c r="M9" s="79">
        <v>1470405737</v>
      </c>
      <c r="N9" s="79">
        <v>3247062168</v>
      </c>
      <c r="O9" s="79">
        <v>1156708029</v>
      </c>
      <c r="P9" s="79">
        <v>412157463</v>
      </c>
      <c r="Q9" s="79">
        <v>169114114</v>
      </c>
      <c r="R9" s="79"/>
      <c r="S9" s="79">
        <v>916218818</v>
      </c>
      <c r="T9" s="79">
        <v>874398637</v>
      </c>
      <c r="U9" s="80">
        <v>8246064966</v>
      </c>
      <c r="V9" s="81">
        <v>1006220386</v>
      </c>
    </row>
    <row r="10" spans="1:22" ht="12.75">
      <c r="A10" s="44" t="s">
        <v>0</v>
      </c>
      <c r="B10" s="82" t="s">
        <v>566</v>
      </c>
      <c r="C10" s="83" t="s">
        <v>0</v>
      </c>
      <c r="D10" s="83">
        <f aca="true" t="shared" si="0" ref="D10:V10">D9</f>
        <v>2252164727</v>
      </c>
      <c r="E10" s="83">
        <f t="shared" si="0"/>
        <v>2115278758</v>
      </c>
      <c r="F10" s="83">
        <f t="shared" si="0"/>
        <v>0</v>
      </c>
      <c r="G10" s="83">
        <f t="shared" si="0"/>
        <v>0</v>
      </c>
      <c r="H10" s="83">
        <f t="shared" si="0"/>
        <v>0</v>
      </c>
      <c r="I10" s="83">
        <f t="shared" si="0"/>
        <v>182019563</v>
      </c>
      <c r="J10" s="83">
        <f t="shared" si="0"/>
        <v>818967406</v>
      </c>
      <c r="K10" s="83">
        <f t="shared" si="0"/>
        <v>2227153964</v>
      </c>
      <c r="L10" s="83">
        <f t="shared" si="0"/>
        <v>7595584418</v>
      </c>
      <c r="M10" s="83">
        <f t="shared" si="0"/>
        <v>1470405737</v>
      </c>
      <c r="N10" s="83">
        <f t="shared" si="0"/>
        <v>3247062168</v>
      </c>
      <c r="O10" s="83">
        <f t="shared" si="0"/>
        <v>1156708029</v>
      </c>
      <c r="P10" s="83">
        <f t="shared" si="0"/>
        <v>412157463</v>
      </c>
      <c r="Q10" s="83">
        <f t="shared" si="0"/>
        <v>169114114</v>
      </c>
      <c r="R10" s="83">
        <f t="shared" si="0"/>
        <v>0</v>
      </c>
      <c r="S10" s="83">
        <f t="shared" si="0"/>
        <v>916218818</v>
      </c>
      <c r="T10" s="83">
        <f t="shared" si="0"/>
        <v>874398637</v>
      </c>
      <c r="U10" s="84">
        <f t="shared" si="0"/>
        <v>8246064966</v>
      </c>
      <c r="V10" s="85">
        <f t="shared" si="0"/>
        <v>1006220386</v>
      </c>
    </row>
    <row r="11" spans="1:22" ht="13.5">
      <c r="A11" s="43" t="s">
        <v>567</v>
      </c>
      <c r="B11" s="77" t="s">
        <v>165</v>
      </c>
      <c r="C11" s="78" t="s">
        <v>166</v>
      </c>
      <c r="D11" s="79">
        <v>78183991</v>
      </c>
      <c r="E11" s="79">
        <v>37512000</v>
      </c>
      <c r="F11" s="79">
        <v>0</v>
      </c>
      <c r="G11" s="79">
        <v>0</v>
      </c>
      <c r="H11" s="79">
        <v>0</v>
      </c>
      <c r="I11" s="79">
        <v>4168000</v>
      </c>
      <c r="J11" s="79">
        <v>26050000</v>
      </c>
      <c r="K11" s="79">
        <v>81474644</v>
      </c>
      <c r="L11" s="79">
        <v>227388635</v>
      </c>
      <c r="M11" s="79">
        <v>25446476</v>
      </c>
      <c r="N11" s="79">
        <v>27666256</v>
      </c>
      <c r="O11" s="79">
        <v>13453262</v>
      </c>
      <c r="P11" s="79">
        <v>11202841</v>
      </c>
      <c r="Q11" s="79">
        <v>11510699</v>
      </c>
      <c r="R11" s="79"/>
      <c r="S11" s="79">
        <v>79986000</v>
      </c>
      <c r="T11" s="79">
        <v>10809185</v>
      </c>
      <c r="U11" s="80">
        <v>180074719</v>
      </c>
      <c r="V11" s="81">
        <v>47777000</v>
      </c>
    </row>
    <row r="12" spans="1:22" ht="13.5">
      <c r="A12" s="43" t="s">
        <v>567</v>
      </c>
      <c r="B12" s="77" t="s">
        <v>167</v>
      </c>
      <c r="C12" s="78" t="s">
        <v>168</v>
      </c>
      <c r="D12" s="79">
        <v>129453039</v>
      </c>
      <c r="E12" s="79">
        <v>40000000</v>
      </c>
      <c r="F12" s="79">
        <v>0</v>
      </c>
      <c r="G12" s="79">
        <v>0</v>
      </c>
      <c r="H12" s="79">
        <v>0</v>
      </c>
      <c r="I12" s="79">
        <v>62000000</v>
      </c>
      <c r="J12" s="79">
        <v>45000000</v>
      </c>
      <c r="K12" s="79">
        <v>123057001</v>
      </c>
      <c r="L12" s="79">
        <v>399510040</v>
      </c>
      <c r="M12" s="79">
        <v>42000000</v>
      </c>
      <c r="N12" s="79">
        <v>80000000</v>
      </c>
      <c r="O12" s="79">
        <v>46000000</v>
      </c>
      <c r="P12" s="79">
        <v>23000000</v>
      </c>
      <c r="Q12" s="79">
        <v>16700000</v>
      </c>
      <c r="R12" s="79"/>
      <c r="S12" s="79">
        <v>98700000</v>
      </c>
      <c r="T12" s="79">
        <v>22450000</v>
      </c>
      <c r="U12" s="80">
        <v>328850000</v>
      </c>
      <c r="V12" s="81">
        <v>56000000</v>
      </c>
    </row>
    <row r="13" spans="1:22" ht="13.5">
      <c r="A13" s="43" t="s">
        <v>567</v>
      </c>
      <c r="B13" s="77" t="s">
        <v>169</v>
      </c>
      <c r="C13" s="78" t="s">
        <v>170</v>
      </c>
      <c r="D13" s="79">
        <v>96403552</v>
      </c>
      <c r="E13" s="79">
        <v>29948228</v>
      </c>
      <c r="F13" s="79">
        <v>0</v>
      </c>
      <c r="G13" s="79">
        <v>0</v>
      </c>
      <c r="H13" s="79">
        <v>0</v>
      </c>
      <c r="I13" s="79">
        <v>8820000</v>
      </c>
      <c r="J13" s="79">
        <v>36767094</v>
      </c>
      <c r="K13" s="79">
        <v>70191561</v>
      </c>
      <c r="L13" s="79">
        <v>242130435</v>
      </c>
      <c r="M13" s="79">
        <v>10164025</v>
      </c>
      <c r="N13" s="79">
        <v>32318886</v>
      </c>
      <c r="O13" s="79">
        <v>44616183</v>
      </c>
      <c r="P13" s="79">
        <v>9800180</v>
      </c>
      <c r="Q13" s="79">
        <v>5443463</v>
      </c>
      <c r="R13" s="79"/>
      <c r="S13" s="79">
        <v>84272000</v>
      </c>
      <c r="T13" s="79">
        <v>58078360</v>
      </c>
      <c r="U13" s="80">
        <v>244693097</v>
      </c>
      <c r="V13" s="81">
        <v>57579000</v>
      </c>
    </row>
    <row r="14" spans="1:22" ht="13.5">
      <c r="A14" s="43" t="s">
        <v>568</v>
      </c>
      <c r="B14" s="77" t="s">
        <v>488</v>
      </c>
      <c r="C14" s="78" t="s">
        <v>489</v>
      </c>
      <c r="D14" s="79">
        <v>52747955</v>
      </c>
      <c r="E14" s="79">
        <v>0</v>
      </c>
      <c r="F14" s="79">
        <v>0</v>
      </c>
      <c r="G14" s="79">
        <v>0</v>
      </c>
      <c r="H14" s="79">
        <v>0</v>
      </c>
      <c r="I14" s="79">
        <v>411060</v>
      </c>
      <c r="J14" s="79">
        <v>0</v>
      </c>
      <c r="K14" s="79">
        <v>15567168</v>
      </c>
      <c r="L14" s="79">
        <v>68726183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/>
      <c r="S14" s="79">
        <v>67840724</v>
      </c>
      <c r="T14" s="79">
        <v>907276</v>
      </c>
      <c r="U14" s="80">
        <v>68748000</v>
      </c>
      <c r="V14" s="81">
        <v>0</v>
      </c>
    </row>
    <row r="15" spans="1:22" ht="12.75">
      <c r="A15" s="44" t="s">
        <v>0</v>
      </c>
      <c r="B15" s="82" t="s">
        <v>577</v>
      </c>
      <c r="C15" s="83" t="s">
        <v>0</v>
      </c>
      <c r="D15" s="83">
        <f aca="true" t="shared" si="1" ref="D15:V15">SUM(D11:D14)</f>
        <v>356788537</v>
      </c>
      <c r="E15" s="83">
        <f t="shared" si="1"/>
        <v>107460228</v>
      </c>
      <c r="F15" s="83">
        <f t="shared" si="1"/>
        <v>0</v>
      </c>
      <c r="G15" s="83">
        <f t="shared" si="1"/>
        <v>0</v>
      </c>
      <c r="H15" s="83">
        <f t="shared" si="1"/>
        <v>0</v>
      </c>
      <c r="I15" s="83">
        <f t="shared" si="1"/>
        <v>75399060</v>
      </c>
      <c r="J15" s="83">
        <f t="shared" si="1"/>
        <v>107817094</v>
      </c>
      <c r="K15" s="83">
        <f t="shared" si="1"/>
        <v>290290374</v>
      </c>
      <c r="L15" s="83">
        <f t="shared" si="1"/>
        <v>937755293</v>
      </c>
      <c r="M15" s="83">
        <f t="shared" si="1"/>
        <v>77610501</v>
      </c>
      <c r="N15" s="83">
        <f t="shared" si="1"/>
        <v>139985142</v>
      </c>
      <c r="O15" s="83">
        <f t="shared" si="1"/>
        <v>104069445</v>
      </c>
      <c r="P15" s="83">
        <f t="shared" si="1"/>
        <v>44003021</v>
      </c>
      <c r="Q15" s="83">
        <f t="shared" si="1"/>
        <v>33654162</v>
      </c>
      <c r="R15" s="83">
        <f t="shared" si="1"/>
        <v>0</v>
      </c>
      <c r="S15" s="83">
        <f t="shared" si="1"/>
        <v>330798724</v>
      </c>
      <c r="T15" s="83">
        <f t="shared" si="1"/>
        <v>92244821</v>
      </c>
      <c r="U15" s="84">
        <f t="shared" si="1"/>
        <v>822365816</v>
      </c>
      <c r="V15" s="85">
        <f t="shared" si="1"/>
        <v>161356000</v>
      </c>
    </row>
    <row r="16" spans="1:22" ht="13.5">
      <c r="A16" s="43" t="s">
        <v>567</v>
      </c>
      <c r="B16" s="77" t="s">
        <v>171</v>
      </c>
      <c r="C16" s="78" t="s">
        <v>172</v>
      </c>
      <c r="D16" s="79">
        <v>132585624</v>
      </c>
      <c r="E16" s="79">
        <v>63005339</v>
      </c>
      <c r="F16" s="79">
        <v>0</v>
      </c>
      <c r="G16" s="79">
        <v>0</v>
      </c>
      <c r="H16" s="79">
        <v>0</v>
      </c>
      <c r="I16" s="79">
        <v>568932</v>
      </c>
      <c r="J16" s="79">
        <v>162557132</v>
      </c>
      <c r="K16" s="79">
        <v>101884334</v>
      </c>
      <c r="L16" s="79">
        <v>460601361</v>
      </c>
      <c r="M16" s="79">
        <v>73284019</v>
      </c>
      <c r="N16" s="79">
        <v>88155270</v>
      </c>
      <c r="O16" s="79">
        <v>38981720</v>
      </c>
      <c r="P16" s="79">
        <v>20969827</v>
      </c>
      <c r="Q16" s="79">
        <v>15041090</v>
      </c>
      <c r="R16" s="79"/>
      <c r="S16" s="79">
        <v>143599000</v>
      </c>
      <c r="T16" s="79">
        <v>8240558</v>
      </c>
      <c r="U16" s="80">
        <v>388271484</v>
      </c>
      <c r="V16" s="81">
        <v>43833000</v>
      </c>
    </row>
    <row r="17" spans="1:22" ht="13.5">
      <c r="A17" s="43" t="s">
        <v>567</v>
      </c>
      <c r="B17" s="77" t="s">
        <v>173</v>
      </c>
      <c r="C17" s="78" t="s">
        <v>174</v>
      </c>
      <c r="D17" s="79">
        <v>68650920</v>
      </c>
      <c r="E17" s="79">
        <v>10550000</v>
      </c>
      <c r="F17" s="79">
        <v>0</v>
      </c>
      <c r="G17" s="79">
        <v>0</v>
      </c>
      <c r="H17" s="79">
        <v>0</v>
      </c>
      <c r="I17" s="79">
        <v>1</v>
      </c>
      <c r="J17" s="79">
        <v>17739512</v>
      </c>
      <c r="K17" s="79">
        <v>44996003</v>
      </c>
      <c r="L17" s="79">
        <v>141936436</v>
      </c>
      <c r="M17" s="79">
        <v>10994488</v>
      </c>
      <c r="N17" s="79">
        <v>13462822</v>
      </c>
      <c r="O17" s="79">
        <v>2736889</v>
      </c>
      <c r="P17" s="79">
        <v>16429913</v>
      </c>
      <c r="Q17" s="79">
        <v>10857101</v>
      </c>
      <c r="R17" s="79"/>
      <c r="S17" s="79">
        <v>64878361</v>
      </c>
      <c r="T17" s="79">
        <v>22045031</v>
      </c>
      <c r="U17" s="80">
        <v>141404605</v>
      </c>
      <c r="V17" s="81">
        <v>64755413</v>
      </c>
    </row>
    <row r="18" spans="1:22" ht="13.5">
      <c r="A18" s="43" t="s">
        <v>567</v>
      </c>
      <c r="B18" s="77" t="s">
        <v>175</v>
      </c>
      <c r="C18" s="78" t="s">
        <v>176</v>
      </c>
      <c r="D18" s="79">
        <v>85637041</v>
      </c>
      <c r="E18" s="79">
        <v>52535465</v>
      </c>
      <c r="F18" s="79">
        <v>0</v>
      </c>
      <c r="G18" s="79">
        <v>0</v>
      </c>
      <c r="H18" s="79">
        <v>0</v>
      </c>
      <c r="I18" s="79">
        <v>1802000</v>
      </c>
      <c r="J18" s="79">
        <v>13000000</v>
      </c>
      <c r="K18" s="79">
        <v>62976408</v>
      </c>
      <c r="L18" s="79">
        <v>215950914</v>
      </c>
      <c r="M18" s="79">
        <v>26444880</v>
      </c>
      <c r="N18" s="79">
        <v>49752425</v>
      </c>
      <c r="O18" s="79">
        <v>5227873</v>
      </c>
      <c r="P18" s="79">
        <v>6294386</v>
      </c>
      <c r="Q18" s="79">
        <v>3636012</v>
      </c>
      <c r="R18" s="79"/>
      <c r="S18" s="79">
        <v>88042000</v>
      </c>
      <c r="T18" s="79">
        <v>3700890</v>
      </c>
      <c r="U18" s="80">
        <v>183098466</v>
      </c>
      <c r="V18" s="81">
        <v>30532000</v>
      </c>
    </row>
    <row r="19" spans="1:22" ht="13.5">
      <c r="A19" s="43" t="s">
        <v>567</v>
      </c>
      <c r="B19" s="77" t="s">
        <v>63</v>
      </c>
      <c r="C19" s="78" t="s">
        <v>64</v>
      </c>
      <c r="D19" s="79">
        <v>979783628</v>
      </c>
      <c r="E19" s="79">
        <v>537109680</v>
      </c>
      <c r="F19" s="79">
        <v>0</v>
      </c>
      <c r="G19" s="79">
        <v>0</v>
      </c>
      <c r="H19" s="79">
        <v>0</v>
      </c>
      <c r="I19" s="79">
        <v>216676548</v>
      </c>
      <c r="J19" s="79">
        <v>224720000</v>
      </c>
      <c r="K19" s="79">
        <v>1309804197</v>
      </c>
      <c r="L19" s="79">
        <v>3268094053</v>
      </c>
      <c r="M19" s="79">
        <v>448650594</v>
      </c>
      <c r="N19" s="79">
        <v>880448239</v>
      </c>
      <c r="O19" s="79">
        <v>427792413</v>
      </c>
      <c r="P19" s="79">
        <v>185842309</v>
      </c>
      <c r="Q19" s="79">
        <v>124284451</v>
      </c>
      <c r="R19" s="79"/>
      <c r="S19" s="79">
        <v>597825000</v>
      </c>
      <c r="T19" s="79">
        <v>715336582</v>
      </c>
      <c r="U19" s="80">
        <v>3380179588</v>
      </c>
      <c r="V19" s="81">
        <v>172429000</v>
      </c>
    </row>
    <row r="20" spans="1:22" ht="13.5">
      <c r="A20" s="43" t="s">
        <v>567</v>
      </c>
      <c r="B20" s="77" t="s">
        <v>177</v>
      </c>
      <c r="C20" s="78" t="s">
        <v>178</v>
      </c>
      <c r="D20" s="79">
        <v>190478131</v>
      </c>
      <c r="E20" s="79">
        <v>89545801</v>
      </c>
      <c r="F20" s="79">
        <v>0</v>
      </c>
      <c r="G20" s="79">
        <v>0</v>
      </c>
      <c r="H20" s="79">
        <v>0</v>
      </c>
      <c r="I20" s="79">
        <v>12516081</v>
      </c>
      <c r="J20" s="79">
        <v>87381006</v>
      </c>
      <c r="K20" s="79">
        <v>178922582</v>
      </c>
      <c r="L20" s="79">
        <v>558843601</v>
      </c>
      <c r="M20" s="79">
        <v>28663998</v>
      </c>
      <c r="N20" s="79">
        <v>152748752</v>
      </c>
      <c r="O20" s="79">
        <v>71176999</v>
      </c>
      <c r="P20" s="79">
        <v>68609000</v>
      </c>
      <c r="Q20" s="79">
        <v>31805067</v>
      </c>
      <c r="R20" s="79"/>
      <c r="S20" s="79">
        <v>151137810</v>
      </c>
      <c r="T20" s="79">
        <v>72551436</v>
      </c>
      <c r="U20" s="80">
        <v>576693062</v>
      </c>
      <c r="V20" s="81">
        <v>45903099</v>
      </c>
    </row>
    <row r="21" spans="1:22" ht="13.5">
      <c r="A21" s="43" t="s">
        <v>568</v>
      </c>
      <c r="B21" s="77" t="s">
        <v>490</v>
      </c>
      <c r="C21" s="78" t="s">
        <v>491</v>
      </c>
      <c r="D21" s="79">
        <v>118452294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49798535</v>
      </c>
      <c r="L21" s="79">
        <v>168250829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/>
      <c r="S21" s="79">
        <v>143777000</v>
      </c>
      <c r="T21" s="79">
        <v>3062000</v>
      </c>
      <c r="U21" s="80">
        <v>146839000</v>
      </c>
      <c r="V21" s="81">
        <v>2447000</v>
      </c>
    </row>
    <row r="22" spans="1:22" ht="12.75">
      <c r="A22" s="44" t="s">
        <v>0</v>
      </c>
      <c r="B22" s="82" t="s">
        <v>578</v>
      </c>
      <c r="C22" s="83" t="s">
        <v>0</v>
      </c>
      <c r="D22" s="83">
        <f aca="true" t="shared" si="2" ref="D22:V22">SUM(D16:D21)</f>
        <v>1575587638</v>
      </c>
      <c r="E22" s="83">
        <f t="shared" si="2"/>
        <v>752746285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231563562</v>
      </c>
      <c r="J22" s="83">
        <f t="shared" si="2"/>
        <v>505397650</v>
      </c>
      <c r="K22" s="83">
        <f t="shared" si="2"/>
        <v>1748382059</v>
      </c>
      <c r="L22" s="83">
        <f t="shared" si="2"/>
        <v>4813677194</v>
      </c>
      <c r="M22" s="83">
        <f t="shared" si="2"/>
        <v>588037979</v>
      </c>
      <c r="N22" s="83">
        <f t="shared" si="2"/>
        <v>1184567508</v>
      </c>
      <c r="O22" s="83">
        <f t="shared" si="2"/>
        <v>545915894</v>
      </c>
      <c r="P22" s="83">
        <f t="shared" si="2"/>
        <v>298145435</v>
      </c>
      <c r="Q22" s="83">
        <f t="shared" si="2"/>
        <v>185623721</v>
      </c>
      <c r="R22" s="83">
        <f t="shared" si="2"/>
        <v>0</v>
      </c>
      <c r="S22" s="83">
        <f t="shared" si="2"/>
        <v>1189259171</v>
      </c>
      <c r="T22" s="83">
        <f t="shared" si="2"/>
        <v>824936497</v>
      </c>
      <c r="U22" s="84">
        <f t="shared" si="2"/>
        <v>4816486205</v>
      </c>
      <c r="V22" s="85">
        <f t="shared" si="2"/>
        <v>359899512</v>
      </c>
    </row>
    <row r="23" spans="1:22" ht="13.5">
      <c r="A23" s="43" t="s">
        <v>567</v>
      </c>
      <c r="B23" s="77" t="s">
        <v>179</v>
      </c>
      <c r="C23" s="78" t="s">
        <v>180</v>
      </c>
      <c r="D23" s="79">
        <v>276566724</v>
      </c>
      <c r="E23" s="79">
        <v>101260500</v>
      </c>
      <c r="F23" s="79">
        <v>0</v>
      </c>
      <c r="G23" s="79">
        <v>0</v>
      </c>
      <c r="H23" s="79">
        <v>0</v>
      </c>
      <c r="I23" s="79">
        <v>4179996</v>
      </c>
      <c r="J23" s="79">
        <v>62700000</v>
      </c>
      <c r="K23" s="79">
        <v>218600940</v>
      </c>
      <c r="L23" s="79">
        <v>663308160</v>
      </c>
      <c r="M23" s="79">
        <v>73632792</v>
      </c>
      <c r="N23" s="79">
        <v>95060844</v>
      </c>
      <c r="O23" s="79">
        <v>67497108</v>
      </c>
      <c r="P23" s="79">
        <v>38842908</v>
      </c>
      <c r="Q23" s="79">
        <v>50458248</v>
      </c>
      <c r="R23" s="79"/>
      <c r="S23" s="79">
        <v>226459644</v>
      </c>
      <c r="T23" s="79">
        <v>50385732</v>
      </c>
      <c r="U23" s="80">
        <v>602337276</v>
      </c>
      <c r="V23" s="81">
        <v>198149772</v>
      </c>
    </row>
    <row r="24" spans="1:22" ht="13.5">
      <c r="A24" s="43" t="s">
        <v>567</v>
      </c>
      <c r="B24" s="77" t="s">
        <v>181</v>
      </c>
      <c r="C24" s="78" t="s">
        <v>182</v>
      </c>
      <c r="D24" s="79">
        <v>329819159</v>
      </c>
      <c r="E24" s="79">
        <v>185908500</v>
      </c>
      <c r="F24" s="79">
        <v>0</v>
      </c>
      <c r="G24" s="79">
        <v>0</v>
      </c>
      <c r="H24" s="79">
        <v>0</v>
      </c>
      <c r="I24" s="79">
        <v>9000000</v>
      </c>
      <c r="J24" s="79">
        <v>108887110</v>
      </c>
      <c r="K24" s="79">
        <v>187176313</v>
      </c>
      <c r="L24" s="79">
        <v>820791082</v>
      </c>
      <c r="M24" s="79">
        <v>172778050</v>
      </c>
      <c r="N24" s="79">
        <v>248430180</v>
      </c>
      <c r="O24" s="79">
        <v>82135160</v>
      </c>
      <c r="P24" s="79">
        <v>65496954</v>
      </c>
      <c r="Q24" s="79">
        <v>56520109</v>
      </c>
      <c r="R24" s="79"/>
      <c r="S24" s="79">
        <v>201633000</v>
      </c>
      <c r="T24" s="79">
        <v>59569228</v>
      </c>
      <c r="U24" s="80">
        <v>886562681</v>
      </c>
      <c r="V24" s="81">
        <v>69195000</v>
      </c>
    </row>
    <row r="25" spans="1:22" ht="13.5">
      <c r="A25" s="43" t="s">
        <v>567</v>
      </c>
      <c r="B25" s="77" t="s">
        <v>183</v>
      </c>
      <c r="C25" s="78" t="s">
        <v>184</v>
      </c>
      <c r="D25" s="79">
        <v>150204216</v>
      </c>
      <c r="E25" s="79">
        <v>74531167</v>
      </c>
      <c r="F25" s="79">
        <v>0</v>
      </c>
      <c r="G25" s="79">
        <v>0</v>
      </c>
      <c r="H25" s="79">
        <v>0</v>
      </c>
      <c r="I25" s="79">
        <v>7513148</v>
      </c>
      <c r="J25" s="79">
        <v>55765444</v>
      </c>
      <c r="K25" s="79">
        <v>142977183</v>
      </c>
      <c r="L25" s="79">
        <v>430991158</v>
      </c>
      <c r="M25" s="79">
        <v>13693050</v>
      </c>
      <c r="N25" s="79">
        <v>80234062</v>
      </c>
      <c r="O25" s="79">
        <v>58416302</v>
      </c>
      <c r="P25" s="79">
        <v>28069575</v>
      </c>
      <c r="Q25" s="79">
        <v>26460000</v>
      </c>
      <c r="R25" s="79"/>
      <c r="S25" s="79">
        <v>118040000</v>
      </c>
      <c r="T25" s="79">
        <v>84042808</v>
      </c>
      <c r="U25" s="80">
        <v>408955797</v>
      </c>
      <c r="V25" s="81">
        <v>54707999</v>
      </c>
    </row>
    <row r="26" spans="1:22" ht="13.5">
      <c r="A26" s="43" t="s">
        <v>567</v>
      </c>
      <c r="B26" s="77" t="s">
        <v>185</v>
      </c>
      <c r="C26" s="78" t="s">
        <v>186</v>
      </c>
      <c r="D26" s="79">
        <v>670154459</v>
      </c>
      <c r="E26" s="79">
        <v>725404269</v>
      </c>
      <c r="F26" s="79">
        <v>0</v>
      </c>
      <c r="G26" s="79">
        <v>0</v>
      </c>
      <c r="H26" s="79">
        <v>0</v>
      </c>
      <c r="I26" s="79">
        <v>159147578</v>
      </c>
      <c r="J26" s="79">
        <v>295184504</v>
      </c>
      <c r="K26" s="79">
        <v>744066120</v>
      </c>
      <c r="L26" s="79">
        <v>2593956930</v>
      </c>
      <c r="M26" s="79">
        <v>196843135</v>
      </c>
      <c r="N26" s="79">
        <v>374440169</v>
      </c>
      <c r="O26" s="79">
        <v>101748979</v>
      </c>
      <c r="P26" s="79">
        <v>59578728</v>
      </c>
      <c r="Q26" s="79">
        <v>55987057</v>
      </c>
      <c r="R26" s="79"/>
      <c r="S26" s="79">
        <v>708706000</v>
      </c>
      <c r="T26" s="79">
        <v>437108215</v>
      </c>
      <c r="U26" s="80">
        <v>1934412283</v>
      </c>
      <c r="V26" s="81">
        <v>238848998</v>
      </c>
    </row>
    <row r="27" spans="1:22" ht="13.5">
      <c r="A27" s="43" t="s">
        <v>567</v>
      </c>
      <c r="B27" s="77" t="s">
        <v>187</v>
      </c>
      <c r="C27" s="78" t="s">
        <v>188</v>
      </c>
      <c r="D27" s="79">
        <v>85588655</v>
      </c>
      <c r="E27" s="79">
        <v>13040866</v>
      </c>
      <c r="F27" s="79">
        <v>0</v>
      </c>
      <c r="G27" s="79">
        <v>0</v>
      </c>
      <c r="H27" s="79">
        <v>0</v>
      </c>
      <c r="I27" s="79">
        <v>3265077</v>
      </c>
      <c r="J27" s="79">
        <v>15443302</v>
      </c>
      <c r="K27" s="79">
        <v>58205151</v>
      </c>
      <c r="L27" s="79">
        <v>175543051</v>
      </c>
      <c r="M27" s="79">
        <v>13541651</v>
      </c>
      <c r="N27" s="79">
        <v>15616663</v>
      </c>
      <c r="O27" s="79">
        <v>9880850</v>
      </c>
      <c r="P27" s="79">
        <v>9707226</v>
      </c>
      <c r="Q27" s="79">
        <v>9514152</v>
      </c>
      <c r="R27" s="79"/>
      <c r="S27" s="79">
        <v>91171998</v>
      </c>
      <c r="T27" s="79">
        <v>25312708</v>
      </c>
      <c r="U27" s="80">
        <v>174745248</v>
      </c>
      <c r="V27" s="81">
        <v>42847000</v>
      </c>
    </row>
    <row r="28" spans="1:22" ht="13.5">
      <c r="A28" s="43" t="s">
        <v>567</v>
      </c>
      <c r="B28" s="77" t="s">
        <v>189</v>
      </c>
      <c r="C28" s="78" t="s">
        <v>190</v>
      </c>
      <c r="D28" s="79">
        <v>138414741</v>
      </c>
      <c r="E28" s="79">
        <v>57310000</v>
      </c>
      <c r="F28" s="79">
        <v>0</v>
      </c>
      <c r="G28" s="79">
        <v>0</v>
      </c>
      <c r="H28" s="79">
        <v>0</v>
      </c>
      <c r="I28" s="79">
        <v>8899288</v>
      </c>
      <c r="J28" s="79">
        <v>57310005</v>
      </c>
      <c r="K28" s="79">
        <v>64824792</v>
      </c>
      <c r="L28" s="79">
        <v>326758826</v>
      </c>
      <c r="M28" s="79">
        <v>24132522</v>
      </c>
      <c r="N28" s="79">
        <v>77876612</v>
      </c>
      <c r="O28" s="79">
        <v>43229603</v>
      </c>
      <c r="P28" s="79">
        <v>34667575</v>
      </c>
      <c r="Q28" s="79">
        <v>24000382</v>
      </c>
      <c r="R28" s="79"/>
      <c r="S28" s="79">
        <v>101308934</v>
      </c>
      <c r="T28" s="79">
        <v>44285584</v>
      </c>
      <c r="U28" s="80">
        <v>349501212</v>
      </c>
      <c r="V28" s="81">
        <v>37396339</v>
      </c>
    </row>
    <row r="29" spans="1:22" ht="13.5">
      <c r="A29" s="43" t="s">
        <v>568</v>
      </c>
      <c r="B29" s="77" t="s">
        <v>492</v>
      </c>
      <c r="C29" s="78" t="s">
        <v>493</v>
      </c>
      <c r="D29" s="79">
        <v>99788631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46167259</v>
      </c>
      <c r="L29" s="79">
        <v>145955890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/>
      <c r="S29" s="79">
        <v>135886000</v>
      </c>
      <c r="T29" s="79">
        <v>10276128</v>
      </c>
      <c r="U29" s="80">
        <v>146162128</v>
      </c>
      <c r="V29" s="81">
        <v>0</v>
      </c>
    </row>
    <row r="30" spans="1:22" ht="12.75">
      <c r="A30" s="44" t="s">
        <v>0</v>
      </c>
      <c r="B30" s="82" t="s">
        <v>579</v>
      </c>
      <c r="C30" s="83" t="s">
        <v>0</v>
      </c>
      <c r="D30" s="83">
        <f aca="true" t="shared" si="3" ref="D30:V30">SUM(D23:D29)</f>
        <v>1750536585</v>
      </c>
      <c r="E30" s="83">
        <f t="shared" si="3"/>
        <v>1157455302</v>
      </c>
      <c r="F30" s="83">
        <f t="shared" si="3"/>
        <v>0</v>
      </c>
      <c r="G30" s="83">
        <f t="shared" si="3"/>
        <v>0</v>
      </c>
      <c r="H30" s="83">
        <f t="shared" si="3"/>
        <v>0</v>
      </c>
      <c r="I30" s="83">
        <f t="shared" si="3"/>
        <v>192005087</v>
      </c>
      <c r="J30" s="83">
        <f t="shared" si="3"/>
        <v>595290365</v>
      </c>
      <c r="K30" s="83">
        <f t="shared" si="3"/>
        <v>1462017758</v>
      </c>
      <c r="L30" s="83">
        <f t="shared" si="3"/>
        <v>5157305097</v>
      </c>
      <c r="M30" s="83">
        <f t="shared" si="3"/>
        <v>494621200</v>
      </c>
      <c r="N30" s="83">
        <f t="shared" si="3"/>
        <v>891658530</v>
      </c>
      <c r="O30" s="83">
        <f t="shared" si="3"/>
        <v>362908002</v>
      </c>
      <c r="P30" s="83">
        <f t="shared" si="3"/>
        <v>236362966</v>
      </c>
      <c r="Q30" s="83">
        <f t="shared" si="3"/>
        <v>222939948</v>
      </c>
      <c r="R30" s="83">
        <f t="shared" si="3"/>
        <v>0</v>
      </c>
      <c r="S30" s="83">
        <f t="shared" si="3"/>
        <v>1583205576</v>
      </c>
      <c r="T30" s="83">
        <f t="shared" si="3"/>
        <v>710980403</v>
      </c>
      <c r="U30" s="84">
        <f t="shared" si="3"/>
        <v>4502676625</v>
      </c>
      <c r="V30" s="85">
        <f t="shared" si="3"/>
        <v>641145108</v>
      </c>
    </row>
    <row r="31" spans="1:22" ht="13.5">
      <c r="A31" s="43" t="s">
        <v>567</v>
      </c>
      <c r="B31" s="77" t="s">
        <v>191</v>
      </c>
      <c r="C31" s="78" t="s">
        <v>192</v>
      </c>
      <c r="D31" s="79">
        <v>357394474</v>
      </c>
      <c r="E31" s="79">
        <v>331171344</v>
      </c>
      <c r="F31" s="79">
        <v>0</v>
      </c>
      <c r="G31" s="79">
        <v>0</v>
      </c>
      <c r="H31" s="79">
        <v>0</v>
      </c>
      <c r="I31" s="79">
        <v>3764800</v>
      </c>
      <c r="J31" s="79">
        <v>99316184</v>
      </c>
      <c r="K31" s="79">
        <v>247999243</v>
      </c>
      <c r="L31" s="79">
        <v>1039646045</v>
      </c>
      <c r="M31" s="79">
        <v>87792444</v>
      </c>
      <c r="N31" s="79">
        <v>395841608</v>
      </c>
      <c r="O31" s="79">
        <v>167647453</v>
      </c>
      <c r="P31" s="79">
        <v>57940056</v>
      </c>
      <c r="Q31" s="79">
        <v>41594316</v>
      </c>
      <c r="R31" s="79"/>
      <c r="S31" s="79">
        <v>245574160</v>
      </c>
      <c r="T31" s="79">
        <v>64131067</v>
      </c>
      <c r="U31" s="80">
        <v>1060521104</v>
      </c>
      <c r="V31" s="81">
        <v>61189440</v>
      </c>
    </row>
    <row r="32" spans="1:22" ht="13.5">
      <c r="A32" s="43" t="s">
        <v>567</v>
      </c>
      <c r="B32" s="77" t="s">
        <v>193</v>
      </c>
      <c r="C32" s="78" t="s">
        <v>194</v>
      </c>
      <c r="D32" s="79">
        <v>286566997</v>
      </c>
      <c r="E32" s="79">
        <v>321036024</v>
      </c>
      <c r="F32" s="79">
        <v>0</v>
      </c>
      <c r="G32" s="79">
        <v>0</v>
      </c>
      <c r="H32" s="79">
        <v>0</v>
      </c>
      <c r="I32" s="79">
        <v>19219781</v>
      </c>
      <c r="J32" s="79">
        <v>116068919</v>
      </c>
      <c r="K32" s="79">
        <v>199254443</v>
      </c>
      <c r="L32" s="79">
        <v>942146164</v>
      </c>
      <c r="M32" s="79">
        <v>107404598</v>
      </c>
      <c r="N32" s="79">
        <v>355468826</v>
      </c>
      <c r="O32" s="79">
        <v>82392299</v>
      </c>
      <c r="P32" s="79">
        <v>58677896</v>
      </c>
      <c r="Q32" s="79">
        <v>47714896</v>
      </c>
      <c r="R32" s="79"/>
      <c r="S32" s="79">
        <v>234123100</v>
      </c>
      <c r="T32" s="79">
        <v>51601307</v>
      </c>
      <c r="U32" s="80">
        <v>937382922</v>
      </c>
      <c r="V32" s="81">
        <v>131686900</v>
      </c>
    </row>
    <row r="33" spans="1:22" ht="13.5">
      <c r="A33" s="43" t="s">
        <v>567</v>
      </c>
      <c r="B33" s="77" t="s">
        <v>195</v>
      </c>
      <c r="C33" s="78" t="s">
        <v>196</v>
      </c>
      <c r="D33" s="79">
        <v>460781130</v>
      </c>
      <c r="E33" s="79">
        <v>363153130</v>
      </c>
      <c r="F33" s="79">
        <v>0</v>
      </c>
      <c r="G33" s="79">
        <v>0</v>
      </c>
      <c r="H33" s="79">
        <v>0</v>
      </c>
      <c r="I33" s="79">
        <v>8032290</v>
      </c>
      <c r="J33" s="79">
        <v>263436930</v>
      </c>
      <c r="K33" s="79">
        <v>490019940</v>
      </c>
      <c r="L33" s="79">
        <v>1585423420</v>
      </c>
      <c r="M33" s="79">
        <v>217212150</v>
      </c>
      <c r="N33" s="79">
        <v>377456590</v>
      </c>
      <c r="O33" s="79">
        <v>535812820</v>
      </c>
      <c r="P33" s="79">
        <v>84451570</v>
      </c>
      <c r="Q33" s="79">
        <v>44221320</v>
      </c>
      <c r="R33" s="79"/>
      <c r="S33" s="79">
        <v>238211800</v>
      </c>
      <c r="T33" s="79">
        <v>88350050</v>
      </c>
      <c r="U33" s="80">
        <v>1585716300</v>
      </c>
      <c r="V33" s="81">
        <v>85534200</v>
      </c>
    </row>
    <row r="34" spans="1:22" ht="13.5">
      <c r="A34" s="43" t="s">
        <v>567</v>
      </c>
      <c r="B34" s="77" t="s">
        <v>197</v>
      </c>
      <c r="C34" s="78" t="s">
        <v>198</v>
      </c>
      <c r="D34" s="79">
        <v>116372597</v>
      </c>
      <c r="E34" s="79">
        <v>6000000</v>
      </c>
      <c r="F34" s="79">
        <v>0</v>
      </c>
      <c r="G34" s="79">
        <v>0</v>
      </c>
      <c r="H34" s="79">
        <v>0</v>
      </c>
      <c r="I34" s="79">
        <v>10420000</v>
      </c>
      <c r="J34" s="79">
        <v>10420000</v>
      </c>
      <c r="K34" s="79">
        <v>99876587</v>
      </c>
      <c r="L34" s="79">
        <v>243089184</v>
      </c>
      <c r="M34" s="79">
        <v>22692092</v>
      </c>
      <c r="N34" s="79">
        <v>35100</v>
      </c>
      <c r="O34" s="79">
        <v>37266134</v>
      </c>
      <c r="P34" s="79">
        <v>22412311</v>
      </c>
      <c r="Q34" s="79">
        <v>16340673</v>
      </c>
      <c r="R34" s="79"/>
      <c r="S34" s="79">
        <v>116458000</v>
      </c>
      <c r="T34" s="79">
        <v>36155875</v>
      </c>
      <c r="U34" s="80">
        <v>251360185</v>
      </c>
      <c r="V34" s="81">
        <v>57089000</v>
      </c>
    </row>
    <row r="35" spans="1:22" ht="13.5">
      <c r="A35" s="43" t="s">
        <v>568</v>
      </c>
      <c r="B35" s="77" t="s">
        <v>496</v>
      </c>
      <c r="C35" s="78" t="s">
        <v>497</v>
      </c>
      <c r="D35" s="79">
        <v>145233200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58348800</v>
      </c>
      <c r="L35" s="79">
        <v>203582000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/>
      <c r="S35" s="79">
        <v>17792000</v>
      </c>
      <c r="T35" s="79">
        <v>161372500</v>
      </c>
      <c r="U35" s="80">
        <v>179164500</v>
      </c>
      <c r="V35" s="81">
        <v>2347000</v>
      </c>
    </row>
    <row r="36" spans="1:22" ht="12.75">
      <c r="A36" s="44" t="s">
        <v>0</v>
      </c>
      <c r="B36" s="82" t="s">
        <v>580</v>
      </c>
      <c r="C36" s="83" t="s">
        <v>0</v>
      </c>
      <c r="D36" s="83">
        <f aca="true" t="shared" si="4" ref="D36:V36">SUM(D31:D35)</f>
        <v>1366348398</v>
      </c>
      <c r="E36" s="83">
        <f t="shared" si="4"/>
        <v>1021360498</v>
      </c>
      <c r="F36" s="83">
        <f t="shared" si="4"/>
        <v>0</v>
      </c>
      <c r="G36" s="83">
        <f t="shared" si="4"/>
        <v>0</v>
      </c>
      <c r="H36" s="83">
        <f t="shared" si="4"/>
        <v>0</v>
      </c>
      <c r="I36" s="83">
        <f t="shared" si="4"/>
        <v>41436871</v>
      </c>
      <c r="J36" s="83">
        <f t="shared" si="4"/>
        <v>489242033</v>
      </c>
      <c r="K36" s="83">
        <f t="shared" si="4"/>
        <v>1095499013</v>
      </c>
      <c r="L36" s="83">
        <f t="shared" si="4"/>
        <v>4013886813</v>
      </c>
      <c r="M36" s="83">
        <f t="shared" si="4"/>
        <v>435101284</v>
      </c>
      <c r="N36" s="83">
        <f t="shared" si="4"/>
        <v>1128802124</v>
      </c>
      <c r="O36" s="83">
        <f t="shared" si="4"/>
        <v>823118706</v>
      </c>
      <c r="P36" s="83">
        <f t="shared" si="4"/>
        <v>223481833</v>
      </c>
      <c r="Q36" s="83">
        <f t="shared" si="4"/>
        <v>149871205</v>
      </c>
      <c r="R36" s="83">
        <f t="shared" si="4"/>
        <v>0</v>
      </c>
      <c r="S36" s="83">
        <f t="shared" si="4"/>
        <v>852159060</v>
      </c>
      <c r="T36" s="83">
        <f t="shared" si="4"/>
        <v>401610799</v>
      </c>
      <c r="U36" s="84">
        <f t="shared" si="4"/>
        <v>4014145011</v>
      </c>
      <c r="V36" s="85">
        <f t="shared" si="4"/>
        <v>337846540</v>
      </c>
    </row>
    <row r="37" spans="1:22" ht="12.75">
      <c r="A37" s="44" t="s">
        <v>0</v>
      </c>
      <c r="B37" s="82" t="s">
        <v>581</v>
      </c>
      <c r="C37" s="83" t="s">
        <v>0</v>
      </c>
      <c r="D37" s="83">
        <f aca="true" t="shared" si="5" ref="D37:V37">SUM(D9,D11:D14,D16:D21,D23:D29,D31:D35)</f>
        <v>7301425885</v>
      </c>
      <c r="E37" s="83">
        <f t="shared" si="5"/>
        <v>5154301071</v>
      </c>
      <c r="F37" s="83">
        <f t="shared" si="5"/>
        <v>0</v>
      </c>
      <c r="G37" s="83">
        <f t="shared" si="5"/>
        <v>0</v>
      </c>
      <c r="H37" s="83">
        <f t="shared" si="5"/>
        <v>0</v>
      </c>
      <c r="I37" s="83">
        <f t="shared" si="5"/>
        <v>722424143</v>
      </c>
      <c r="J37" s="83">
        <f t="shared" si="5"/>
        <v>2516714548</v>
      </c>
      <c r="K37" s="83">
        <f t="shared" si="5"/>
        <v>6823343168</v>
      </c>
      <c r="L37" s="83">
        <f t="shared" si="5"/>
        <v>22518208815</v>
      </c>
      <c r="M37" s="83">
        <f t="shared" si="5"/>
        <v>3065776701</v>
      </c>
      <c r="N37" s="83">
        <f t="shared" si="5"/>
        <v>6592075472</v>
      </c>
      <c r="O37" s="83">
        <f t="shared" si="5"/>
        <v>2992720076</v>
      </c>
      <c r="P37" s="83">
        <f t="shared" si="5"/>
        <v>1214150718</v>
      </c>
      <c r="Q37" s="83">
        <f t="shared" si="5"/>
        <v>761203150</v>
      </c>
      <c r="R37" s="83">
        <f t="shared" si="5"/>
        <v>0</v>
      </c>
      <c r="S37" s="83">
        <f t="shared" si="5"/>
        <v>4871641349</v>
      </c>
      <c r="T37" s="83">
        <f t="shared" si="5"/>
        <v>2904171157</v>
      </c>
      <c r="U37" s="84">
        <f t="shared" si="5"/>
        <v>22401738623</v>
      </c>
      <c r="V37" s="85">
        <f t="shared" si="5"/>
        <v>2506467546</v>
      </c>
    </row>
    <row r="38" spans="1:22" ht="13.5">
      <c r="A38" s="36"/>
      <c r="B38" s="96" t="s">
        <v>0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8"/>
      <c r="V38" s="76"/>
    </row>
    <row r="39" spans="1:22" ht="13.5">
      <c r="A39" s="46" t="s">
        <v>0</v>
      </c>
      <c r="B39" s="128" t="s">
        <v>44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89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39:T39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4</v>
      </c>
      <c r="C5" s="35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1" t="s">
        <v>23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582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565</v>
      </c>
      <c r="B9" s="77" t="s">
        <v>50</v>
      </c>
      <c r="C9" s="78" t="s">
        <v>51</v>
      </c>
      <c r="D9" s="79">
        <v>11272058753</v>
      </c>
      <c r="E9" s="79">
        <v>15490028299</v>
      </c>
      <c r="F9" s="79">
        <v>0</v>
      </c>
      <c r="G9" s="79">
        <v>0</v>
      </c>
      <c r="H9" s="79">
        <v>0</v>
      </c>
      <c r="I9" s="79">
        <v>1227462462</v>
      </c>
      <c r="J9" s="79">
        <v>3539291128</v>
      </c>
      <c r="K9" s="79">
        <v>14299947872</v>
      </c>
      <c r="L9" s="79">
        <v>45828788514</v>
      </c>
      <c r="M9" s="79">
        <v>6961968825</v>
      </c>
      <c r="N9" s="79">
        <v>19396878538</v>
      </c>
      <c r="O9" s="79">
        <v>5696060696</v>
      </c>
      <c r="P9" s="79">
        <v>2206565569</v>
      </c>
      <c r="Q9" s="79">
        <v>1601094601</v>
      </c>
      <c r="R9" s="79"/>
      <c r="S9" s="79">
        <v>5273290955</v>
      </c>
      <c r="T9" s="79">
        <v>4961732398</v>
      </c>
      <c r="U9" s="80">
        <v>46097591582</v>
      </c>
      <c r="V9" s="81">
        <v>2199374445</v>
      </c>
    </row>
    <row r="10" spans="1:22" ht="13.5">
      <c r="A10" s="43" t="s">
        <v>565</v>
      </c>
      <c r="B10" s="77" t="s">
        <v>54</v>
      </c>
      <c r="C10" s="78" t="s">
        <v>55</v>
      </c>
      <c r="D10" s="79">
        <v>18070097700</v>
      </c>
      <c r="E10" s="79">
        <v>15002474095</v>
      </c>
      <c r="F10" s="79">
        <v>0</v>
      </c>
      <c r="G10" s="79">
        <v>0</v>
      </c>
      <c r="H10" s="79">
        <v>0</v>
      </c>
      <c r="I10" s="79">
        <v>3317670364</v>
      </c>
      <c r="J10" s="79">
        <v>5432165000</v>
      </c>
      <c r="K10" s="79">
        <v>27618622550</v>
      </c>
      <c r="L10" s="79">
        <v>69441029709</v>
      </c>
      <c r="M10" s="79">
        <v>14072423277</v>
      </c>
      <c r="N10" s="79">
        <v>22687663258</v>
      </c>
      <c r="O10" s="79">
        <v>9300565000</v>
      </c>
      <c r="P10" s="79">
        <v>5788719000</v>
      </c>
      <c r="Q10" s="79">
        <v>2340318000</v>
      </c>
      <c r="R10" s="79"/>
      <c r="S10" s="79">
        <v>10821574000</v>
      </c>
      <c r="T10" s="79">
        <v>4975638903</v>
      </c>
      <c r="U10" s="80">
        <v>69986901438</v>
      </c>
      <c r="V10" s="81">
        <v>2598597001</v>
      </c>
    </row>
    <row r="11" spans="1:22" ht="13.5">
      <c r="A11" s="43" t="s">
        <v>565</v>
      </c>
      <c r="B11" s="77" t="s">
        <v>60</v>
      </c>
      <c r="C11" s="78" t="s">
        <v>61</v>
      </c>
      <c r="D11" s="79">
        <v>13017492526</v>
      </c>
      <c r="E11" s="79">
        <v>11776241562</v>
      </c>
      <c r="F11" s="79">
        <v>0</v>
      </c>
      <c r="G11" s="79">
        <v>0</v>
      </c>
      <c r="H11" s="79">
        <v>0</v>
      </c>
      <c r="I11" s="79">
        <v>1581752657</v>
      </c>
      <c r="J11" s="79">
        <v>2218361008</v>
      </c>
      <c r="K11" s="79">
        <v>12702004946</v>
      </c>
      <c r="L11" s="79">
        <v>41295852699</v>
      </c>
      <c r="M11" s="79">
        <v>9136840384</v>
      </c>
      <c r="N11" s="79">
        <v>15843126579</v>
      </c>
      <c r="O11" s="79">
        <v>5102550974</v>
      </c>
      <c r="P11" s="79">
        <v>1416284356</v>
      </c>
      <c r="Q11" s="79">
        <v>1662903834</v>
      </c>
      <c r="R11" s="79"/>
      <c r="S11" s="79">
        <v>3920492500</v>
      </c>
      <c r="T11" s="79">
        <v>4075792719</v>
      </c>
      <c r="U11" s="80">
        <v>41157991346</v>
      </c>
      <c r="V11" s="81">
        <v>2283236805</v>
      </c>
    </row>
    <row r="12" spans="1:22" ht="12.75">
      <c r="A12" s="44" t="s">
        <v>0</v>
      </c>
      <c r="B12" s="82" t="s">
        <v>566</v>
      </c>
      <c r="C12" s="83" t="s">
        <v>0</v>
      </c>
      <c r="D12" s="83">
        <f aca="true" t="shared" si="0" ref="D12:V12">SUM(D9:D11)</f>
        <v>42359648979</v>
      </c>
      <c r="E12" s="83">
        <f t="shared" si="0"/>
        <v>42268743956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6126885483</v>
      </c>
      <c r="J12" s="83">
        <f t="shared" si="0"/>
        <v>11189817136</v>
      </c>
      <c r="K12" s="83">
        <f t="shared" si="0"/>
        <v>54620575368</v>
      </c>
      <c r="L12" s="83">
        <f t="shared" si="0"/>
        <v>156565670922</v>
      </c>
      <c r="M12" s="83">
        <f t="shared" si="0"/>
        <v>30171232486</v>
      </c>
      <c r="N12" s="83">
        <f t="shared" si="0"/>
        <v>57927668375</v>
      </c>
      <c r="O12" s="83">
        <f t="shared" si="0"/>
        <v>20099176670</v>
      </c>
      <c r="P12" s="83">
        <f t="shared" si="0"/>
        <v>9411568925</v>
      </c>
      <c r="Q12" s="83">
        <f t="shared" si="0"/>
        <v>5604316435</v>
      </c>
      <c r="R12" s="83">
        <f t="shared" si="0"/>
        <v>0</v>
      </c>
      <c r="S12" s="83">
        <f t="shared" si="0"/>
        <v>20015357455</v>
      </c>
      <c r="T12" s="83">
        <f t="shared" si="0"/>
        <v>14013164020</v>
      </c>
      <c r="U12" s="84">
        <f t="shared" si="0"/>
        <v>157242484366</v>
      </c>
      <c r="V12" s="85">
        <f t="shared" si="0"/>
        <v>7081208251</v>
      </c>
    </row>
    <row r="13" spans="1:22" ht="13.5">
      <c r="A13" s="43" t="s">
        <v>567</v>
      </c>
      <c r="B13" s="77" t="s">
        <v>65</v>
      </c>
      <c r="C13" s="78" t="s">
        <v>66</v>
      </c>
      <c r="D13" s="79">
        <v>1463819332</v>
      </c>
      <c r="E13" s="79">
        <v>2184791056</v>
      </c>
      <c r="F13" s="79">
        <v>0</v>
      </c>
      <c r="G13" s="79">
        <v>0</v>
      </c>
      <c r="H13" s="79">
        <v>0</v>
      </c>
      <c r="I13" s="79">
        <v>0</v>
      </c>
      <c r="J13" s="79">
        <v>1665885894</v>
      </c>
      <c r="K13" s="79">
        <v>1801045378</v>
      </c>
      <c r="L13" s="79">
        <v>7115541660</v>
      </c>
      <c r="M13" s="79">
        <v>1063116700</v>
      </c>
      <c r="N13" s="79">
        <v>3270553812</v>
      </c>
      <c r="O13" s="79">
        <v>1014048303</v>
      </c>
      <c r="P13" s="79">
        <v>329109535</v>
      </c>
      <c r="Q13" s="79">
        <v>187958021</v>
      </c>
      <c r="R13" s="79"/>
      <c r="S13" s="79">
        <v>1017189198</v>
      </c>
      <c r="T13" s="79">
        <v>382812492</v>
      </c>
      <c r="U13" s="80">
        <v>7264788061</v>
      </c>
      <c r="V13" s="81">
        <v>204497600</v>
      </c>
    </row>
    <row r="14" spans="1:22" ht="13.5">
      <c r="A14" s="43" t="s">
        <v>567</v>
      </c>
      <c r="B14" s="77" t="s">
        <v>199</v>
      </c>
      <c r="C14" s="78" t="s">
        <v>200</v>
      </c>
      <c r="D14" s="79">
        <v>399558891</v>
      </c>
      <c r="E14" s="79">
        <v>427272282</v>
      </c>
      <c r="F14" s="79">
        <v>0</v>
      </c>
      <c r="G14" s="79">
        <v>0</v>
      </c>
      <c r="H14" s="79">
        <v>0</v>
      </c>
      <c r="I14" s="79">
        <v>15410846</v>
      </c>
      <c r="J14" s="79">
        <v>109150099</v>
      </c>
      <c r="K14" s="79">
        <v>551520054</v>
      </c>
      <c r="L14" s="79">
        <v>1502912172</v>
      </c>
      <c r="M14" s="79">
        <v>290366787</v>
      </c>
      <c r="N14" s="79">
        <v>510233053</v>
      </c>
      <c r="O14" s="79">
        <v>272813309</v>
      </c>
      <c r="P14" s="79">
        <v>55169433</v>
      </c>
      <c r="Q14" s="79">
        <v>55579195</v>
      </c>
      <c r="R14" s="79"/>
      <c r="S14" s="79">
        <v>162926016</v>
      </c>
      <c r="T14" s="79">
        <v>106880749</v>
      </c>
      <c r="U14" s="80">
        <v>1453968542</v>
      </c>
      <c r="V14" s="81">
        <v>82577550</v>
      </c>
    </row>
    <row r="15" spans="1:22" ht="13.5">
      <c r="A15" s="43" t="s">
        <v>567</v>
      </c>
      <c r="B15" s="77" t="s">
        <v>201</v>
      </c>
      <c r="C15" s="78" t="s">
        <v>202</v>
      </c>
      <c r="D15" s="79">
        <v>242540010</v>
      </c>
      <c r="E15" s="79">
        <v>348989110</v>
      </c>
      <c r="F15" s="79">
        <v>0</v>
      </c>
      <c r="G15" s="79">
        <v>0</v>
      </c>
      <c r="H15" s="79">
        <v>0</v>
      </c>
      <c r="I15" s="79">
        <v>3258880</v>
      </c>
      <c r="J15" s="79">
        <v>191210440</v>
      </c>
      <c r="K15" s="79">
        <v>316608304</v>
      </c>
      <c r="L15" s="79">
        <v>1102606744</v>
      </c>
      <c r="M15" s="79">
        <v>152950060</v>
      </c>
      <c r="N15" s="79">
        <v>445794700</v>
      </c>
      <c r="O15" s="79">
        <v>172055150</v>
      </c>
      <c r="P15" s="79">
        <v>35658930</v>
      </c>
      <c r="Q15" s="79">
        <v>37670050</v>
      </c>
      <c r="R15" s="79"/>
      <c r="S15" s="79">
        <v>191083940</v>
      </c>
      <c r="T15" s="79">
        <v>84117150</v>
      </c>
      <c r="U15" s="80">
        <v>1119329980</v>
      </c>
      <c r="V15" s="81">
        <v>80072000</v>
      </c>
    </row>
    <row r="16" spans="1:22" ht="13.5">
      <c r="A16" s="43" t="s">
        <v>568</v>
      </c>
      <c r="B16" s="77" t="s">
        <v>542</v>
      </c>
      <c r="C16" s="78" t="s">
        <v>543</v>
      </c>
      <c r="D16" s="79">
        <v>304945683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107198401</v>
      </c>
      <c r="L16" s="79">
        <v>412144084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/>
      <c r="S16" s="79">
        <v>313159190</v>
      </c>
      <c r="T16" s="79">
        <v>87185225</v>
      </c>
      <c r="U16" s="80">
        <v>400344415</v>
      </c>
      <c r="V16" s="81">
        <v>0</v>
      </c>
    </row>
    <row r="17" spans="1:22" ht="12.75">
      <c r="A17" s="44" t="s">
        <v>0</v>
      </c>
      <c r="B17" s="82" t="s">
        <v>583</v>
      </c>
      <c r="C17" s="83" t="s">
        <v>0</v>
      </c>
      <c r="D17" s="83">
        <f aca="true" t="shared" si="1" ref="D17:V17">SUM(D13:D16)</f>
        <v>2410863916</v>
      </c>
      <c r="E17" s="83">
        <f t="shared" si="1"/>
        <v>2961052448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83">
        <f t="shared" si="1"/>
        <v>18669726</v>
      </c>
      <c r="J17" s="83">
        <f t="shared" si="1"/>
        <v>1966246433</v>
      </c>
      <c r="K17" s="83">
        <f t="shared" si="1"/>
        <v>2776372137</v>
      </c>
      <c r="L17" s="83">
        <f t="shared" si="1"/>
        <v>10133204660</v>
      </c>
      <c r="M17" s="83">
        <f t="shared" si="1"/>
        <v>1506433547</v>
      </c>
      <c r="N17" s="83">
        <f t="shared" si="1"/>
        <v>4226581565</v>
      </c>
      <c r="O17" s="83">
        <f t="shared" si="1"/>
        <v>1458916762</v>
      </c>
      <c r="P17" s="83">
        <f t="shared" si="1"/>
        <v>419937898</v>
      </c>
      <c r="Q17" s="83">
        <f t="shared" si="1"/>
        <v>281207266</v>
      </c>
      <c r="R17" s="83">
        <f t="shared" si="1"/>
        <v>0</v>
      </c>
      <c r="S17" s="83">
        <f t="shared" si="1"/>
        <v>1684358344</v>
      </c>
      <c r="T17" s="83">
        <f t="shared" si="1"/>
        <v>660995616</v>
      </c>
      <c r="U17" s="84">
        <f t="shared" si="1"/>
        <v>10238430998</v>
      </c>
      <c r="V17" s="85">
        <f t="shared" si="1"/>
        <v>367147150</v>
      </c>
    </row>
    <row r="18" spans="1:22" ht="13.5">
      <c r="A18" s="43" t="s">
        <v>567</v>
      </c>
      <c r="B18" s="77" t="s">
        <v>67</v>
      </c>
      <c r="C18" s="78" t="s">
        <v>68</v>
      </c>
      <c r="D18" s="79">
        <v>1014183497</v>
      </c>
      <c r="E18" s="79">
        <v>1050400983</v>
      </c>
      <c r="F18" s="79">
        <v>0</v>
      </c>
      <c r="G18" s="79">
        <v>0</v>
      </c>
      <c r="H18" s="79">
        <v>0</v>
      </c>
      <c r="I18" s="79">
        <v>57260074</v>
      </c>
      <c r="J18" s="79">
        <v>141339771</v>
      </c>
      <c r="K18" s="79">
        <v>1207269579</v>
      </c>
      <c r="L18" s="79">
        <v>3470453904</v>
      </c>
      <c r="M18" s="79">
        <v>531639402</v>
      </c>
      <c r="N18" s="79">
        <v>1235169924</v>
      </c>
      <c r="O18" s="79">
        <v>421425522</v>
      </c>
      <c r="P18" s="79">
        <v>252454804</v>
      </c>
      <c r="Q18" s="79">
        <v>113496298</v>
      </c>
      <c r="R18" s="79"/>
      <c r="S18" s="79">
        <v>541895126</v>
      </c>
      <c r="T18" s="79">
        <v>255516203</v>
      </c>
      <c r="U18" s="80">
        <v>3351597279</v>
      </c>
      <c r="V18" s="81">
        <v>211227040</v>
      </c>
    </row>
    <row r="19" spans="1:22" ht="13.5">
      <c r="A19" s="43" t="s">
        <v>567</v>
      </c>
      <c r="B19" s="77" t="s">
        <v>203</v>
      </c>
      <c r="C19" s="78" t="s">
        <v>204</v>
      </c>
      <c r="D19" s="79">
        <v>439075437</v>
      </c>
      <c r="E19" s="79">
        <v>412388766</v>
      </c>
      <c r="F19" s="79">
        <v>0</v>
      </c>
      <c r="G19" s="79">
        <v>0</v>
      </c>
      <c r="H19" s="79">
        <v>0</v>
      </c>
      <c r="I19" s="79">
        <v>39063658</v>
      </c>
      <c r="J19" s="79">
        <v>511313761</v>
      </c>
      <c r="K19" s="79">
        <v>632135960</v>
      </c>
      <c r="L19" s="79">
        <v>2033977582</v>
      </c>
      <c r="M19" s="79">
        <v>633656006</v>
      </c>
      <c r="N19" s="79">
        <v>283191616</v>
      </c>
      <c r="O19" s="79">
        <v>413874870</v>
      </c>
      <c r="P19" s="79">
        <v>76332041</v>
      </c>
      <c r="Q19" s="79">
        <v>90352763</v>
      </c>
      <c r="R19" s="79"/>
      <c r="S19" s="79">
        <v>237911650</v>
      </c>
      <c r="T19" s="79">
        <v>284038565</v>
      </c>
      <c r="U19" s="80">
        <v>2019357511</v>
      </c>
      <c r="V19" s="81">
        <v>159284600</v>
      </c>
    </row>
    <row r="20" spans="1:22" ht="13.5">
      <c r="A20" s="43" t="s">
        <v>567</v>
      </c>
      <c r="B20" s="77" t="s">
        <v>205</v>
      </c>
      <c r="C20" s="78" t="s">
        <v>206</v>
      </c>
      <c r="D20" s="79">
        <v>628944315</v>
      </c>
      <c r="E20" s="79">
        <v>612918647</v>
      </c>
      <c r="F20" s="79">
        <v>0</v>
      </c>
      <c r="G20" s="79">
        <v>0</v>
      </c>
      <c r="H20" s="79">
        <v>0</v>
      </c>
      <c r="I20" s="79">
        <v>46524635</v>
      </c>
      <c r="J20" s="79">
        <v>235331169</v>
      </c>
      <c r="K20" s="79">
        <v>755725614</v>
      </c>
      <c r="L20" s="79">
        <v>2279444380</v>
      </c>
      <c r="M20" s="79">
        <v>352270000</v>
      </c>
      <c r="N20" s="79">
        <v>846618379</v>
      </c>
      <c r="O20" s="79">
        <v>381261852</v>
      </c>
      <c r="P20" s="79">
        <v>90337000</v>
      </c>
      <c r="Q20" s="79">
        <v>101124000</v>
      </c>
      <c r="R20" s="79"/>
      <c r="S20" s="79">
        <v>379270851</v>
      </c>
      <c r="T20" s="79">
        <v>139144128</v>
      </c>
      <c r="U20" s="80">
        <v>2290026210</v>
      </c>
      <c r="V20" s="81">
        <v>141425000</v>
      </c>
    </row>
    <row r="21" spans="1:22" ht="13.5">
      <c r="A21" s="43" t="s">
        <v>568</v>
      </c>
      <c r="B21" s="77" t="s">
        <v>552</v>
      </c>
      <c r="C21" s="78" t="s">
        <v>553</v>
      </c>
      <c r="D21" s="79">
        <v>223251301</v>
      </c>
      <c r="E21" s="79">
        <v>0</v>
      </c>
      <c r="F21" s="79">
        <v>0</v>
      </c>
      <c r="G21" s="79">
        <v>0</v>
      </c>
      <c r="H21" s="79">
        <v>0</v>
      </c>
      <c r="I21" s="79">
        <v>1737738</v>
      </c>
      <c r="J21" s="79">
        <v>0</v>
      </c>
      <c r="K21" s="79">
        <v>79593289</v>
      </c>
      <c r="L21" s="79">
        <v>304582328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/>
      <c r="S21" s="79">
        <v>236763000</v>
      </c>
      <c r="T21" s="79">
        <v>17153233</v>
      </c>
      <c r="U21" s="80">
        <v>253916233</v>
      </c>
      <c r="V21" s="81">
        <v>3066000</v>
      </c>
    </row>
    <row r="22" spans="1:22" ht="12.75">
      <c r="A22" s="44" t="s">
        <v>0</v>
      </c>
      <c r="B22" s="82" t="s">
        <v>584</v>
      </c>
      <c r="C22" s="83" t="s">
        <v>0</v>
      </c>
      <c r="D22" s="83">
        <f aca="true" t="shared" si="2" ref="D22:V22">SUM(D18:D21)</f>
        <v>2305454550</v>
      </c>
      <c r="E22" s="83">
        <f t="shared" si="2"/>
        <v>2075708396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144586105</v>
      </c>
      <c r="J22" s="83">
        <f t="shared" si="2"/>
        <v>887984701</v>
      </c>
      <c r="K22" s="83">
        <f t="shared" si="2"/>
        <v>2674724442</v>
      </c>
      <c r="L22" s="83">
        <f t="shared" si="2"/>
        <v>8088458194</v>
      </c>
      <c r="M22" s="83">
        <f t="shared" si="2"/>
        <v>1517565408</v>
      </c>
      <c r="N22" s="83">
        <f t="shared" si="2"/>
        <v>2364979919</v>
      </c>
      <c r="O22" s="83">
        <f t="shared" si="2"/>
        <v>1216562244</v>
      </c>
      <c r="P22" s="83">
        <f t="shared" si="2"/>
        <v>419123845</v>
      </c>
      <c r="Q22" s="83">
        <f t="shared" si="2"/>
        <v>304973061</v>
      </c>
      <c r="R22" s="83">
        <f t="shared" si="2"/>
        <v>0</v>
      </c>
      <c r="S22" s="83">
        <f t="shared" si="2"/>
        <v>1395840627</v>
      </c>
      <c r="T22" s="83">
        <f t="shared" si="2"/>
        <v>695852129</v>
      </c>
      <c r="U22" s="84">
        <f t="shared" si="2"/>
        <v>7914897233</v>
      </c>
      <c r="V22" s="85">
        <f t="shared" si="2"/>
        <v>515002640</v>
      </c>
    </row>
    <row r="23" spans="1:22" ht="12.75">
      <c r="A23" s="44" t="s">
        <v>0</v>
      </c>
      <c r="B23" s="82" t="s">
        <v>585</v>
      </c>
      <c r="C23" s="83" t="s">
        <v>0</v>
      </c>
      <c r="D23" s="83">
        <f aca="true" t="shared" si="3" ref="D23:V23">SUM(D9:D11,D13:D16,D18:D21)</f>
        <v>47075967445</v>
      </c>
      <c r="E23" s="83">
        <f t="shared" si="3"/>
        <v>47305504800</v>
      </c>
      <c r="F23" s="83">
        <f t="shared" si="3"/>
        <v>0</v>
      </c>
      <c r="G23" s="83">
        <f t="shared" si="3"/>
        <v>0</v>
      </c>
      <c r="H23" s="83">
        <f t="shared" si="3"/>
        <v>0</v>
      </c>
      <c r="I23" s="83">
        <f t="shared" si="3"/>
        <v>6290141314</v>
      </c>
      <c r="J23" s="83">
        <f t="shared" si="3"/>
        <v>14044048270</v>
      </c>
      <c r="K23" s="83">
        <f t="shared" si="3"/>
        <v>60071671947</v>
      </c>
      <c r="L23" s="83">
        <f t="shared" si="3"/>
        <v>174787333776</v>
      </c>
      <c r="M23" s="83">
        <f t="shared" si="3"/>
        <v>33195231441</v>
      </c>
      <c r="N23" s="83">
        <f t="shared" si="3"/>
        <v>64519229859</v>
      </c>
      <c r="O23" s="83">
        <f t="shared" si="3"/>
        <v>22774655676</v>
      </c>
      <c r="P23" s="83">
        <f t="shared" si="3"/>
        <v>10250630668</v>
      </c>
      <c r="Q23" s="83">
        <f t="shared" si="3"/>
        <v>6190496762</v>
      </c>
      <c r="R23" s="83">
        <f t="shared" si="3"/>
        <v>0</v>
      </c>
      <c r="S23" s="83">
        <f t="shared" si="3"/>
        <v>23095556426</v>
      </c>
      <c r="T23" s="83">
        <f t="shared" si="3"/>
        <v>15370011765</v>
      </c>
      <c r="U23" s="84">
        <f t="shared" si="3"/>
        <v>175395812597</v>
      </c>
      <c r="V23" s="85">
        <f t="shared" si="3"/>
        <v>7963358041</v>
      </c>
    </row>
    <row r="24" spans="1:22" ht="13.5">
      <c r="A24" s="36"/>
      <c r="B24" s="95" t="s">
        <v>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8"/>
      <c r="V24" s="76"/>
    </row>
    <row r="25" spans="1:22" ht="13.5">
      <c r="A25" s="47" t="s">
        <v>0</v>
      </c>
      <c r="B25" s="130" t="s">
        <v>44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89"/>
      <c r="V25" s="76"/>
    </row>
    <row r="26" spans="1:22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</row>
    <row r="27" spans="1:22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</row>
    <row r="28" spans="1:22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1:22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</row>
    <row r="30" spans="1:22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</row>
    <row r="31" spans="1:22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2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</row>
    <row r="33" spans="1:22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</row>
    <row r="34" spans="1:22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2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1:22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1:22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1:22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22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22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22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</row>
    <row r="42" spans="1:22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</row>
    <row r="43" spans="1:22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25:T25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4</v>
      </c>
      <c r="C5" s="35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1" t="s">
        <v>23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586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565</v>
      </c>
      <c r="B9" s="77" t="s">
        <v>52</v>
      </c>
      <c r="C9" s="78" t="s">
        <v>53</v>
      </c>
      <c r="D9" s="79">
        <v>12941407440</v>
      </c>
      <c r="E9" s="79">
        <v>13465231360</v>
      </c>
      <c r="F9" s="79">
        <v>0</v>
      </c>
      <c r="G9" s="79">
        <v>0</v>
      </c>
      <c r="H9" s="79">
        <v>0</v>
      </c>
      <c r="I9" s="79">
        <v>915653830</v>
      </c>
      <c r="J9" s="79">
        <v>1714172740</v>
      </c>
      <c r="K9" s="79">
        <v>17264190500</v>
      </c>
      <c r="L9" s="79">
        <v>46300655870</v>
      </c>
      <c r="M9" s="79">
        <v>10714977030</v>
      </c>
      <c r="N9" s="79">
        <v>17259398270</v>
      </c>
      <c r="O9" s="79">
        <v>5969404890</v>
      </c>
      <c r="P9" s="79">
        <v>1445746870</v>
      </c>
      <c r="Q9" s="79">
        <v>882605490</v>
      </c>
      <c r="R9" s="79"/>
      <c r="S9" s="79">
        <v>4513522190</v>
      </c>
      <c r="T9" s="79">
        <v>5776428240</v>
      </c>
      <c r="U9" s="80">
        <v>46562082980</v>
      </c>
      <c r="V9" s="81">
        <v>3655326010</v>
      </c>
    </row>
    <row r="10" spans="1:22" ht="12.75">
      <c r="A10" s="44" t="s">
        <v>0</v>
      </c>
      <c r="B10" s="82" t="s">
        <v>566</v>
      </c>
      <c r="C10" s="83" t="s">
        <v>0</v>
      </c>
      <c r="D10" s="83">
        <f aca="true" t="shared" si="0" ref="D10:V10">D9</f>
        <v>12941407440</v>
      </c>
      <c r="E10" s="83">
        <f t="shared" si="0"/>
        <v>13465231360</v>
      </c>
      <c r="F10" s="83">
        <f t="shared" si="0"/>
        <v>0</v>
      </c>
      <c r="G10" s="83">
        <f t="shared" si="0"/>
        <v>0</v>
      </c>
      <c r="H10" s="83">
        <f t="shared" si="0"/>
        <v>0</v>
      </c>
      <c r="I10" s="83">
        <f t="shared" si="0"/>
        <v>915653830</v>
      </c>
      <c r="J10" s="83">
        <f t="shared" si="0"/>
        <v>1714172740</v>
      </c>
      <c r="K10" s="83">
        <f t="shared" si="0"/>
        <v>17264190500</v>
      </c>
      <c r="L10" s="83">
        <f t="shared" si="0"/>
        <v>46300655870</v>
      </c>
      <c r="M10" s="83">
        <f t="shared" si="0"/>
        <v>10714977030</v>
      </c>
      <c r="N10" s="83">
        <f t="shared" si="0"/>
        <v>17259398270</v>
      </c>
      <c r="O10" s="83">
        <f t="shared" si="0"/>
        <v>5969404890</v>
      </c>
      <c r="P10" s="83">
        <f t="shared" si="0"/>
        <v>1445746870</v>
      </c>
      <c r="Q10" s="83">
        <f t="shared" si="0"/>
        <v>882605490</v>
      </c>
      <c r="R10" s="83">
        <f t="shared" si="0"/>
        <v>0</v>
      </c>
      <c r="S10" s="83">
        <f t="shared" si="0"/>
        <v>4513522190</v>
      </c>
      <c r="T10" s="83">
        <f t="shared" si="0"/>
        <v>5776428240</v>
      </c>
      <c r="U10" s="84">
        <f t="shared" si="0"/>
        <v>46562082980</v>
      </c>
      <c r="V10" s="85">
        <f t="shared" si="0"/>
        <v>3655326010</v>
      </c>
    </row>
    <row r="11" spans="1:22" ht="13.5">
      <c r="A11" s="43" t="s">
        <v>567</v>
      </c>
      <c r="B11" s="77" t="s">
        <v>207</v>
      </c>
      <c r="C11" s="78" t="s">
        <v>208</v>
      </c>
      <c r="D11" s="79">
        <v>169536249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2761605</v>
      </c>
      <c r="K11" s="79">
        <v>163778759</v>
      </c>
      <c r="L11" s="79">
        <v>336076613</v>
      </c>
      <c r="M11" s="79">
        <v>109145530</v>
      </c>
      <c r="N11" s="79">
        <v>0</v>
      </c>
      <c r="O11" s="79">
        <v>0</v>
      </c>
      <c r="P11" s="79">
        <v>0</v>
      </c>
      <c r="Q11" s="79">
        <v>10183503</v>
      </c>
      <c r="R11" s="79"/>
      <c r="S11" s="79">
        <v>169157500</v>
      </c>
      <c r="T11" s="79">
        <v>29614459</v>
      </c>
      <c r="U11" s="80">
        <v>318100992</v>
      </c>
      <c r="V11" s="81">
        <v>32898500</v>
      </c>
    </row>
    <row r="12" spans="1:22" ht="13.5">
      <c r="A12" s="43" t="s">
        <v>567</v>
      </c>
      <c r="B12" s="77" t="s">
        <v>209</v>
      </c>
      <c r="C12" s="78" t="s">
        <v>210</v>
      </c>
      <c r="D12" s="79">
        <v>103942303</v>
      </c>
      <c r="E12" s="79">
        <v>0</v>
      </c>
      <c r="F12" s="79">
        <v>0</v>
      </c>
      <c r="G12" s="79">
        <v>0</v>
      </c>
      <c r="H12" s="79">
        <v>0</v>
      </c>
      <c r="I12" s="79">
        <v>34240</v>
      </c>
      <c r="J12" s="79">
        <v>4280000</v>
      </c>
      <c r="K12" s="79">
        <v>120765486</v>
      </c>
      <c r="L12" s="79">
        <v>229022029</v>
      </c>
      <c r="M12" s="79">
        <v>7813121</v>
      </c>
      <c r="N12" s="79">
        <v>0</v>
      </c>
      <c r="O12" s="79">
        <v>0</v>
      </c>
      <c r="P12" s="79">
        <v>0</v>
      </c>
      <c r="Q12" s="79">
        <v>25440</v>
      </c>
      <c r="R12" s="79"/>
      <c r="S12" s="79">
        <v>162104599</v>
      </c>
      <c r="T12" s="79">
        <v>7763440</v>
      </c>
      <c r="U12" s="80">
        <v>177706600</v>
      </c>
      <c r="V12" s="81">
        <v>36624400</v>
      </c>
    </row>
    <row r="13" spans="1:22" ht="13.5">
      <c r="A13" s="43" t="s">
        <v>567</v>
      </c>
      <c r="B13" s="77" t="s">
        <v>211</v>
      </c>
      <c r="C13" s="78" t="s">
        <v>212</v>
      </c>
      <c r="D13" s="79">
        <v>99248352</v>
      </c>
      <c r="E13" s="79">
        <v>41301248</v>
      </c>
      <c r="F13" s="79">
        <v>0</v>
      </c>
      <c r="G13" s="79">
        <v>0</v>
      </c>
      <c r="H13" s="79">
        <v>0</v>
      </c>
      <c r="I13" s="79">
        <v>250380</v>
      </c>
      <c r="J13" s="79">
        <v>2610000</v>
      </c>
      <c r="K13" s="79">
        <v>104040552</v>
      </c>
      <c r="L13" s="79">
        <v>247450532</v>
      </c>
      <c r="M13" s="79">
        <v>24658622</v>
      </c>
      <c r="N13" s="79">
        <v>41607176</v>
      </c>
      <c r="O13" s="79">
        <v>0</v>
      </c>
      <c r="P13" s="79">
        <v>0</v>
      </c>
      <c r="Q13" s="79">
        <v>2856492</v>
      </c>
      <c r="R13" s="79"/>
      <c r="S13" s="79">
        <v>115343604</v>
      </c>
      <c r="T13" s="79">
        <v>25565652</v>
      </c>
      <c r="U13" s="80">
        <v>210031546</v>
      </c>
      <c r="V13" s="81">
        <v>26163000</v>
      </c>
    </row>
    <row r="14" spans="1:22" ht="13.5">
      <c r="A14" s="43" t="s">
        <v>567</v>
      </c>
      <c r="B14" s="77" t="s">
        <v>213</v>
      </c>
      <c r="C14" s="78" t="s">
        <v>214</v>
      </c>
      <c r="D14" s="79">
        <v>436246530</v>
      </c>
      <c r="E14" s="79">
        <v>147329025</v>
      </c>
      <c r="F14" s="79">
        <v>0</v>
      </c>
      <c r="G14" s="79">
        <v>0</v>
      </c>
      <c r="H14" s="79">
        <v>0</v>
      </c>
      <c r="I14" s="79">
        <v>6554632</v>
      </c>
      <c r="J14" s="79">
        <v>10022400</v>
      </c>
      <c r="K14" s="79">
        <v>383253375</v>
      </c>
      <c r="L14" s="79">
        <v>983405962</v>
      </c>
      <c r="M14" s="79">
        <v>495311004</v>
      </c>
      <c r="N14" s="79">
        <v>194246268</v>
      </c>
      <c r="O14" s="79">
        <v>0</v>
      </c>
      <c r="P14" s="79">
        <v>0</v>
      </c>
      <c r="Q14" s="79">
        <v>71419988</v>
      </c>
      <c r="R14" s="79"/>
      <c r="S14" s="79">
        <v>320734002</v>
      </c>
      <c r="T14" s="79">
        <v>78522732</v>
      </c>
      <c r="U14" s="80">
        <v>1160233994</v>
      </c>
      <c r="V14" s="81">
        <v>70743000</v>
      </c>
    </row>
    <row r="15" spans="1:22" ht="13.5">
      <c r="A15" s="43" t="s">
        <v>568</v>
      </c>
      <c r="B15" s="77" t="s">
        <v>498</v>
      </c>
      <c r="C15" s="78" t="s">
        <v>499</v>
      </c>
      <c r="D15" s="79">
        <v>856835141</v>
      </c>
      <c r="E15" s="79">
        <v>0</v>
      </c>
      <c r="F15" s="79">
        <v>0</v>
      </c>
      <c r="G15" s="79">
        <v>0</v>
      </c>
      <c r="H15" s="79">
        <v>0</v>
      </c>
      <c r="I15" s="79">
        <v>26356932</v>
      </c>
      <c r="J15" s="79">
        <v>199511418</v>
      </c>
      <c r="K15" s="79">
        <v>1720612056</v>
      </c>
      <c r="L15" s="79">
        <v>2803315547</v>
      </c>
      <c r="M15" s="79">
        <v>0</v>
      </c>
      <c r="N15" s="79">
        <v>0</v>
      </c>
      <c r="O15" s="79">
        <v>871066306</v>
      </c>
      <c r="P15" s="79">
        <v>182876924</v>
      </c>
      <c r="Q15" s="79">
        <v>0</v>
      </c>
      <c r="R15" s="79"/>
      <c r="S15" s="79">
        <v>1224346684</v>
      </c>
      <c r="T15" s="79">
        <v>218675217</v>
      </c>
      <c r="U15" s="80">
        <v>2496965131</v>
      </c>
      <c r="V15" s="81">
        <v>598705380</v>
      </c>
    </row>
    <row r="16" spans="1:22" ht="12.75">
      <c r="A16" s="44" t="s">
        <v>0</v>
      </c>
      <c r="B16" s="82" t="s">
        <v>587</v>
      </c>
      <c r="C16" s="83" t="s">
        <v>0</v>
      </c>
      <c r="D16" s="83">
        <f aca="true" t="shared" si="1" ref="D16:V16">SUM(D11:D15)</f>
        <v>1665808575</v>
      </c>
      <c r="E16" s="83">
        <f t="shared" si="1"/>
        <v>188630273</v>
      </c>
      <c r="F16" s="83">
        <f t="shared" si="1"/>
        <v>0</v>
      </c>
      <c r="G16" s="83">
        <f t="shared" si="1"/>
        <v>0</v>
      </c>
      <c r="H16" s="83">
        <f t="shared" si="1"/>
        <v>0</v>
      </c>
      <c r="I16" s="83">
        <f t="shared" si="1"/>
        <v>33196184</v>
      </c>
      <c r="J16" s="83">
        <f t="shared" si="1"/>
        <v>219185423</v>
      </c>
      <c r="K16" s="83">
        <f t="shared" si="1"/>
        <v>2492450228</v>
      </c>
      <c r="L16" s="83">
        <f t="shared" si="1"/>
        <v>4599270683</v>
      </c>
      <c r="M16" s="83">
        <f t="shared" si="1"/>
        <v>636928277</v>
      </c>
      <c r="N16" s="83">
        <f t="shared" si="1"/>
        <v>235853444</v>
      </c>
      <c r="O16" s="83">
        <f t="shared" si="1"/>
        <v>871066306</v>
      </c>
      <c r="P16" s="83">
        <f t="shared" si="1"/>
        <v>182876924</v>
      </c>
      <c r="Q16" s="83">
        <f t="shared" si="1"/>
        <v>84485423</v>
      </c>
      <c r="R16" s="83">
        <f t="shared" si="1"/>
        <v>0</v>
      </c>
      <c r="S16" s="83">
        <f t="shared" si="1"/>
        <v>1991686389</v>
      </c>
      <c r="T16" s="83">
        <f t="shared" si="1"/>
        <v>360141500</v>
      </c>
      <c r="U16" s="84">
        <f t="shared" si="1"/>
        <v>4363038263</v>
      </c>
      <c r="V16" s="85">
        <f t="shared" si="1"/>
        <v>765134280</v>
      </c>
    </row>
    <row r="17" spans="1:22" ht="13.5">
      <c r="A17" s="43" t="s">
        <v>567</v>
      </c>
      <c r="B17" s="77" t="s">
        <v>215</v>
      </c>
      <c r="C17" s="78" t="s">
        <v>216</v>
      </c>
      <c r="D17" s="79">
        <v>94518974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1030000</v>
      </c>
      <c r="K17" s="79">
        <v>97326420</v>
      </c>
      <c r="L17" s="79">
        <v>192875394</v>
      </c>
      <c r="M17" s="79">
        <v>48257094</v>
      </c>
      <c r="N17" s="79">
        <v>0</v>
      </c>
      <c r="O17" s="79">
        <v>0</v>
      </c>
      <c r="P17" s="79">
        <v>0</v>
      </c>
      <c r="Q17" s="79">
        <v>2914900</v>
      </c>
      <c r="R17" s="79"/>
      <c r="S17" s="79">
        <v>131792620</v>
      </c>
      <c r="T17" s="79">
        <v>10908730</v>
      </c>
      <c r="U17" s="80">
        <v>193873344</v>
      </c>
      <c r="V17" s="81">
        <v>29846310</v>
      </c>
    </row>
    <row r="18" spans="1:22" ht="13.5">
      <c r="A18" s="43" t="s">
        <v>567</v>
      </c>
      <c r="B18" s="77" t="s">
        <v>217</v>
      </c>
      <c r="C18" s="78" t="s">
        <v>218</v>
      </c>
      <c r="D18" s="79">
        <v>142745338</v>
      </c>
      <c r="E18" s="79">
        <v>158540065</v>
      </c>
      <c r="F18" s="79">
        <v>0</v>
      </c>
      <c r="G18" s="79">
        <v>0</v>
      </c>
      <c r="H18" s="79">
        <v>0</v>
      </c>
      <c r="I18" s="79">
        <v>2916522</v>
      </c>
      <c r="J18" s="79">
        <v>19361742</v>
      </c>
      <c r="K18" s="79">
        <v>179449925</v>
      </c>
      <c r="L18" s="79">
        <v>503013592</v>
      </c>
      <c r="M18" s="79">
        <v>234596837</v>
      </c>
      <c r="N18" s="79">
        <v>131724283</v>
      </c>
      <c r="O18" s="79">
        <v>0</v>
      </c>
      <c r="P18" s="79">
        <v>0</v>
      </c>
      <c r="Q18" s="79">
        <v>8815267</v>
      </c>
      <c r="R18" s="79"/>
      <c r="S18" s="79">
        <v>100422798</v>
      </c>
      <c r="T18" s="79">
        <v>28610109</v>
      </c>
      <c r="U18" s="80">
        <v>504169294</v>
      </c>
      <c r="V18" s="81">
        <v>24525200</v>
      </c>
    </row>
    <row r="19" spans="1:22" ht="13.5">
      <c r="A19" s="43" t="s">
        <v>567</v>
      </c>
      <c r="B19" s="77" t="s">
        <v>219</v>
      </c>
      <c r="C19" s="78" t="s">
        <v>220</v>
      </c>
      <c r="D19" s="79">
        <v>56097157</v>
      </c>
      <c r="E19" s="79">
        <v>81119000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37440149</v>
      </c>
      <c r="L19" s="79">
        <v>174656306</v>
      </c>
      <c r="M19" s="79">
        <v>19417300</v>
      </c>
      <c r="N19" s="79">
        <v>84291994</v>
      </c>
      <c r="O19" s="79">
        <v>0</v>
      </c>
      <c r="P19" s="79">
        <v>0</v>
      </c>
      <c r="Q19" s="79">
        <v>4239000</v>
      </c>
      <c r="R19" s="79"/>
      <c r="S19" s="79">
        <v>46432000</v>
      </c>
      <c r="T19" s="79">
        <v>21174939</v>
      </c>
      <c r="U19" s="80">
        <v>175555233</v>
      </c>
      <c r="V19" s="81">
        <v>13114000</v>
      </c>
    </row>
    <row r="20" spans="1:22" ht="13.5">
      <c r="A20" s="43" t="s">
        <v>567</v>
      </c>
      <c r="B20" s="77" t="s">
        <v>221</v>
      </c>
      <c r="C20" s="78" t="s">
        <v>222</v>
      </c>
      <c r="D20" s="79">
        <v>39476461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2065719</v>
      </c>
      <c r="K20" s="79">
        <v>31978217</v>
      </c>
      <c r="L20" s="79">
        <v>73520397</v>
      </c>
      <c r="M20" s="79">
        <v>7945072</v>
      </c>
      <c r="N20" s="79">
        <v>0</v>
      </c>
      <c r="O20" s="79">
        <v>0</v>
      </c>
      <c r="P20" s="79">
        <v>0</v>
      </c>
      <c r="Q20" s="79">
        <v>91902</v>
      </c>
      <c r="R20" s="79"/>
      <c r="S20" s="79">
        <v>52096000</v>
      </c>
      <c r="T20" s="79">
        <v>2009662</v>
      </c>
      <c r="U20" s="80">
        <v>62142636</v>
      </c>
      <c r="V20" s="81">
        <v>12753000</v>
      </c>
    </row>
    <row r="21" spans="1:22" ht="13.5">
      <c r="A21" s="43" t="s">
        <v>567</v>
      </c>
      <c r="B21" s="77" t="s">
        <v>69</v>
      </c>
      <c r="C21" s="78" t="s">
        <v>70</v>
      </c>
      <c r="D21" s="79">
        <v>1671924951</v>
      </c>
      <c r="E21" s="79">
        <v>2449680193</v>
      </c>
      <c r="F21" s="79">
        <v>0</v>
      </c>
      <c r="G21" s="79">
        <v>0</v>
      </c>
      <c r="H21" s="79">
        <v>0</v>
      </c>
      <c r="I21" s="79">
        <v>36669377</v>
      </c>
      <c r="J21" s="79">
        <v>200000000</v>
      </c>
      <c r="K21" s="79">
        <v>2292732887</v>
      </c>
      <c r="L21" s="79">
        <v>6651007408</v>
      </c>
      <c r="M21" s="79">
        <v>1400661290</v>
      </c>
      <c r="N21" s="79">
        <v>3317321780</v>
      </c>
      <c r="O21" s="79">
        <v>827342631</v>
      </c>
      <c r="P21" s="79">
        <v>169652100</v>
      </c>
      <c r="Q21" s="79">
        <v>129824525</v>
      </c>
      <c r="R21" s="79"/>
      <c r="S21" s="79">
        <v>696906045</v>
      </c>
      <c r="T21" s="79">
        <v>442783271</v>
      </c>
      <c r="U21" s="80">
        <v>6984491642</v>
      </c>
      <c r="V21" s="81">
        <v>328615855</v>
      </c>
    </row>
    <row r="22" spans="1:22" ht="13.5">
      <c r="A22" s="43" t="s">
        <v>567</v>
      </c>
      <c r="B22" s="77" t="s">
        <v>223</v>
      </c>
      <c r="C22" s="78" t="s">
        <v>224</v>
      </c>
      <c r="D22" s="79">
        <v>54194643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3579753</v>
      </c>
      <c r="K22" s="79">
        <v>77913654</v>
      </c>
      <c r="L22" s="79">
        <v>135688050</v>
      </c>
      <c r="M22" s="79">
        <v>21375231</v>
      </c>
      <c r="N22" s="79">
        <v>0</v>
      </c>
      <c r="O22" s="79">
        <v>0</v>
      </c>
      <c r="P22" s="79">
        <v>0</v>
      </c>
      <c r="Q22" s="79">
        <v>620552</v>
      </c>
      <c r="R22" s="79"/>
      <c r="S22" s="79">
        <v>87642680</v>
      </c>
      <c r="T22" s="79">
        <v>15184177</v>
      </c>
      <c r="U22" s="80">
        <v>124822640</v>
      </c>
      <c r="V22" s="81">
        <v>17781000</v>
      </c>
    </row>
    <row r="23" spans="1:22" ht="13.5">
      <c r="A23" s="43" t="s">
        <v>567</v>
      </c>
      <c r="B23" s="77" t="s">
        <v>225</v>
      </c>
      <c r="C23" s="78" t="s">
        <v>226</v>
      </c>
      <c r="D23" s="79">
        <v>68320308</v>
      </c>
      <c r="E23" s="79">
        <v>0</v>
      </c>
      <c r="F23" s="79">
        <v>0</v>
      </c>
      <c r="G23" s="79">
        <v>0</v>
      </c>
      <c r="H23" s="79">
        <v>0</v>
      </c>
      <c r="I23" s="79">
        <v>207228</v>
      </c>
      <c r="J23" s="79">
        <v>4162152</v>
      </c>
      <c r="K23" s="79">
        <v>73577700</v>
      </c>
      <c r="L23" s="79">
        <v>146267388</v>
      </c>
      <c r="M23" s="79">
        <v>20283336</v>
      </c>
      <c r="N23" s="79">
        <v>0</v>
      </c>
      <c r="O23" s="79">
        <v>0</v>
      </c>
      <c r="P23" s="79">
        <v>0</v>
      </c>
      <c r="Q23" s="79">
        <v>614940</v>
      </c>
      <c r="R23" s="79"/>
      <c r="S23" s="79">
        <v>89018028</v>
      </c>
      <c r="T23" s="79">
        <v>13417496</v>
      </c>
      <c r="U23" s="80">
        <v>123333800</v>
      </c>
      <c r="V23" s="81">
        <v>26485452</v>
      </c>
    </row>
    <row r="24" spans="1:22" ht="13.5">
      <c r="A24" s="43" t="s">
        <v>568</v>
      </c>
      <c r="B24" s="77" t="s">
        <v>500</v>
      </c>
      <c r="C24" s="78" t="s">
        <v>501</v>
      </c>
      <c r="D24" s="79">
        <v>305138061</v>
      </c>
      <c r="E24" s="79">
        <v>0</v>
      </c>
      <c r="F24" s="79">
        <v>0</v>
      </c>
      <c r="G24" s="79">
        <v>0</v>
      </c>
      <c r="H24" s="79">
        <v>0</v>
      </c>
      <c r="I24" s="79">
        <v>18771274</v>
      </c>
      <c r="J24" s="79">
        <v>46890000</v>
      </c>
      <c r="K24" s="79">
        <v>520012396</v>
      </c>
      <c r="L24" s="79">
        <v>890811731</v>
      </c>
      <c r="M24" s="79">
        <v>0</v>
      </c>
      <c r="N24" s="79">
        <v>0</v>
      </c>
      <c r="O24" s="79">
        <v>349448108</v>
      </c>
      <c r="P24" s="79">
        <v>32543377</v>
      </c>
      <c r="Q24" s="79">
        <v>0</v>
      </c>
      <c r="R24" s="79"/>
      <c r="S24" s="79">
        <v>653369000</v>
      </c>
      <c r="T24" s="79">
        <v>15091973</v>
      </c>
      <c r="U24" s="80">
        <v>1050452458</v>
      </c>
      <c r="V24" s="81">
        <v>195141000</v>
      </c>
    </row>
    <row r="25" spans="1:22" ht="12.75">
      <c r="A25" s="44" t="s">
        <v>0</v>
      </c>
      <c r="B25" s="82" t="s">
        <v>588</v>
      </c>
      <c r="C25" s="83" t="s">
        <v>0</v>
      </c>
      <c r="D25" s="83">
        <f aca="true" t="shared" si="2" ref="D25:V25">SUM(D17:D24)</f>
        <v>2432415893</v>
      </c>
      <c r="E25" s="83">
        <f t="shared" si="2"/>
        <v>2689339258</v>
      </c>
      <c r="F25" s="83">
        <f t="shared" si="2"/>
        <v>0</v>
      </c>
      <c r="G25" s="83">
        <f t="shared" si="2"/>
        <v>0</v>
      </c>
      <c r="H25" s="83">
        <f t="shared" si="2"/>
        <v>0</v>
      </c>
      <c r="I25" s="83">
        <f t="shared" si="2"/>
        <v>58564401</v>
      </c>
      <c r="J25" s="83">
        <f t="shared" si="2"/>
        <v>277089366</v>
      </c>
      <c r="K25" s="83">
        <f t="shared" si="2"/>
        <v>3310431348</v>
      </c>
      <c r="L25" s="83">
        <f t="shared" si="2"/>
        <v>8767840266</v>
      </c>
      <c r="M25" s="83">
        <f t="shared" si="2"/>
        <v>1752536160</v>
      </c>
      <c r="N25" s="83">
        <f t="shared" si="2"/>
        <v>3533338057</v>
      </c>
      <c r="O25" s="83">
        <f t="shared" si="2"/>
        <v>1176790739</v>
      </c>
      <c r="P25" s="83">
        <f t="shared" si="2"/>
        <v>202195477</v>
      </c>
      <c r="Q25" s="83">
        <f t="shared" si="2"/>
        <v>147121086</v>
      </c>
      <c r="R25" s="83">
        <f t="shared" si="2"/>
        <v>0</v>
      </c>
      <c r="S25" s="83">
        <f t="shared" si="2"/>
        <v>1857679171</v>
      </c>
      <c r="T25" s="83">
        <f t="shared" si="2"/>
        <v>549180357</v>
      </c>
      <c r="U25" s="84">
        <f t="shared" si="2"/>
        <v>9218841047</v>
      </c>
      <c r="V25" s="85">
        <f t="shared" si="2"/>
        <v>648261817</v>
      </c>
    </row>
    <row r="26" spans="1:22" ht="13.5">
      <c r="A26" s="43" t="s">
        <v>567</v>
      </c>
      <c r="B26" s="77" t="s">
        <v>227</v>
      </c>
      <c r="C26" s="78" t="s">
        <v>228</v>
      </c>
      <c r="D26" s="79">
        <v>120011051</v>
      </c>
      <c r="E26" s="79">
        <v>0</v>
      </c>
      <c r="F26" s="79">
        <v>0</v>
      </c>
      <c r="G26" s="79">
        <v>0</v>
      </c>
      <c r="H26" s="79">
        <v>0</v>
      </c>
      <c r="I26" s="79">
        <v>398782</v>
      </c>
      <c r="J26" s="79">
        <v>12699135</v>
      </c>
      <c r="K26" s="79">
        <v>87380455</v>
      </c>
      <c r="L26" s="79">
        <v>220489423</v>
      </c>
      <c r="M26" s="79">
        <v>32366994</v>
      </c>
      <c r="N26" s="79">
        <v>0</v>
      </c>
      <c r="O26" s="79">
        <v>0</v>
      </c>
      <c r="P26" s="79">
        <v>0</v>
      </c>
      <c r="Q26" s="79">
        <v>3188423</v>
      </c>
      <c r="R26" s="79"/>
      <c r="S26" s="79">
        <v>148614000</v>
      </c>
      <c r="T26" s="79">
        <v>18242869</v>
      </c>
      <c r="U26" s="80">
        <v>202412286</v>
      </c>
      <c r="V26" s="81">
        <v>31891000</v>
      </c>
    </row>
    <row r="27" spans="1:22" ht="13.5">
      <c r="A27" s="43" t="s">
        <v>567</v>
      </c>
      <c r="B27" s="77" t="s">
        <v>229</v>
      </c>
      <c r="C27" s="78" t="s">
        <v>230</v>
      </c>
      <c r="D27" s="79">
        <v>190633777</v>
      </c>
      <c r="E27" s="79">
        <v>216445720</v>
      </c>
      <c r="F27" s="79">
        <v>0</v>
      </c>
      <c r="G27" s="79">
        <v>0</v>
      </c>
      <c r="H27" s="79">
        <v>0</v>
      </c>
      <c r="I27" s="79">
        <v>1359080</v>
      </c>
      <c r="J27" s="79">
        <v>81033357</v>
      </c>
      <c r="K27" s="79">
        <v>164772561</v>
      </c>
      <c r="L27" s="79">
        <v>654244495</v>
      </c>
      <c r="M27" s="79">
        <v>110174806</v>
      </c>
      <c r="N27" s="79">
        <v>296228463</v>
      </c>
      <c r="O27" s="79">
        <v>0</v>
      </c>
      <c r="P27" s="79">
        <v>0</v>
      </c>
      <c r="Q27" s="79">
        <v>9151083</v>
      </c>
      <c r="R27" s="79"/>
      <c r="S27" s="79">
        <v>219121815</v>
      </c>
      <c r="T27" s="79">
        <v>86256383</v>
      </c>
      <c r="U27" s="80">
        <v>720932550</v>
      </c>
      <c r="V27" s="81">
        <v>49733185</v>
      </c>
    </row>
    <row r="28" spans="1:22" ht="13.5">
      <c r="A28" s="43" t="s">
        <v>567</v>
      </c>
      <c r="B28" s="77" t="s">
        <v>231</v>
      </c>
      <c r="C28" s="78" t="s">
        <v>232</v>
      </c>
      <c r="D28" s="79">
        <v>412847236</v>
      </c>
      <c r="E28" s="79">
        <v>365337468</v>
      </c>
      <c r="F28" s="79">
        <v>0</v>
      </c>
      <c r="G28" s="79">
        <v>0</v>
      </c>
      <c r="H28" s="79">
        <v>0</v>
      </c>
      <c r="I28" s="79">
        <v>468492</v>
      </c>
      <c r="J28" s="79">
        <v>108906024</v>
      </c>
      <c r="K28" s="79">
        <v>354671448</v>
      </c>
      <c r="L28" s="79">
        <v>1242230668</v>
      </c>
      <c r="M28" s="79">
        <v>232436446</v>
      </c>
      <c r="N28" s="79">
        <v>470166603</v>
      </c>
      <c r="O28" s="79">
        <v>0</v>
      </c>
      <c r="P28" s="79">
        <v>0</v>
      </c>
      <c r="Q28" s="79">
        <v>30349624</v>
      </c>
      <c r="R28" s="79"/>
      <c r="S28" s="79">
        <v>290566006</v>
      </c>
      <c r="T28" s="79">
        <v>81094620</v>
      </c>
      <c r="U28" s="80">
        <v>1104613299</v>
      </c>
      <c r="V28" s="81">
        <v>82429000</v>
      </c>
    </row>
    <row r="29" spans="1:22" ht="13.5">
      <c r="A29" s="43" t="s">
        <v>568</v>
      </c>
      <c r="B29" s="77" t="s">
        <v>502</v>
      </c>
      <c r="C29" s="78" t="s">
        <v>503</v>
      </c>
      <c r="D29" s="79">
        <v>406196880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194074490</v>
      </c>
      <c r="K29" s="79">
        <v>369493284</v>
      </c>
      <c r="L29" s="79">
        <v>969764654</v>
      </c>
      <c r="M29" s="79">
        <v>0</v>
      </c>
      <c r="N29" s="79">
        <v>0</v>
      </c>
      <c r="O29" s="79">
        <v>271279104</v>
      </c>
      <c r="P29" s="79">
        <v>22042464</v>
      </c>
      <c r="Q29" s="79">
        <v>0</v>
      </c>
      <c r="R29" s="79"/>
      <c r="S29" s="79">
        <v>520039008</v>
      </c>
      <c r="T29" s="79">
        <v>85838640</v>
      </c>
      <c r="U29" s="80">
        <v>899199216</v>
      </c>
      <c r="V29" s="81">
        <v>292282992</v>
      </c>
    </row>
    <row r="30" spans="1:22" ht="12.75">
      <c r="A30" s="44" t="s">
        <v>0</v>
      </c>
      <c r="B30" s="82" t="s">
        <v>589</v>
      </c>
      <c r="C30" s="83" t="s">
        <v>0</v>
      </c>
      <c r="D30" s="83">
        <f aca="true" t="shared" si="3" ref="D30:V30">SUM(D26:D29)</f>
        <v>1129688944</v>
      </c>
      <c r="E30" s="83">
        <f t="shared" si="3"/>
        <v>581783188</v>
      </c>
      <c r="F30" s="83">
        <f t="shared" si="3"/>
        <v>0</v>
      </c>
      <c r="G30" s="83">
        <f t="shared" si="3"/>
        <v>0</v>
      </c>
      <c r="H30" s="83">
        <f t="shared" si="3"/>
        <v>0</v>
      </c>
      <c r="I30" s="83">
        <f t="shared" si="3"/>
        <v>2226354</v>
      </c>
      <c r="J30" s="83">
        <f t="shared" si="3"/>
        <v>396713006</v>
      </c>
      <c r="K30" s="83">
        <f t="shared" si="3"/>
        <v>976317748</v>
      </c>
      <c r="L30" s="83">
        <f t="shared" si="3"/>
        <v>3086729240</v>
      </c>
      <c r="M30" s="83">
        <f t="shared" si="3"/>
        <v>374978246</v>
      </c>
      <c r="N30" s="83">
        <f t="shared" si="3"/>
        <v>766395066</v>
      </c>
      <c r="O30" s="83">
        <f t="shared" si="3"/>
        <v>271279104</v>
      </c>
      <c r="P30" s="83">
        <f t="shared" si="3"/>
        <v>22042464</v>
      </c>
      <c r="Q30" s="83">
        <f t="shared" si="3"/>
        <v>42689130</v>
      </c>
      <c r="R30" s="83">
        <f t="shared" si="3"/>
        <v>0</v>
      </c>
      <c r="S30" s="83">
        <f t="shared" si="3"/>
        <v>1178340829</v>
      </c>
      <c r="T30" s="83">
        <f t="shared" si="3"/>
        <v>271432512</v>
      </c>
      <c r="U30" s="84">
        <f t="shared" si="3"/>
        <v>2927157351</v>
      </c>
      <c r="V30" s="85">
        <f t="shared" si="3"/>
        <v>456336177</v>
      </c>
    </row>
    <row r="31" spans="1:22" ht="13.5">
      <c r="A31" s="43" t="s">
        <v>567</v>
      </c>
      <c r="B31" s="77" t="s">
        <v>233</v>
      </c>
      <c r="C31" s="78" t="s">
        <v>234</v>
      </c>
      <c r="D31" s="79">
        <v>148061960</v>
      </c>
      <c r="E31" s="79">
        <v>146365884</v>
      </c>
      <c r="F31" s="79">
        <v>0</v>
      </c>
      <c r="G31" s="79">
        <v>0</v>
      </c>
      <c r="H31" s="79">
        <v>0</v>
      </c>
      <c r="I31" s="79">
        <v>0</v>
      </c>
      <c r="J31" s="79">
        <v>8273345</v>
      </c>
      <c r="K31" s="79">
        <v>100694462</v>
      </c>
      <c r="L31" s="79">
        <v>403395651</v>
      </c>
      <c r="M31" s="79">
        <v>99915318</v>
      </c>
      <c r="N31" s="79">
        <v>141312700</v>
      </c>
      <c r="O31" s="79">
        <v>0</v>
      </c>
      <c r="P31" s="79">
        <v>0</v>
      </c>
      <c r="Q31" s="79">
        <v>24257546</v>
      </c>
      <c r="R31" s="79"/>
      <c r="S31" s="79">
        <v>74345000</v>
      </c>
      <c r="T31" s="79">
        <v>54271485</v>
      </c>
      <c r="U31" s="80">
        <v>394102049</v>
      </c>
      <c r="V31" s="81">
        <v>16782000</v>
      </c>
    </row>
    <row r="32" spans="1:22" ht="13.5">
      <c r="A32" s="43" t="s">
        <v>567</v>
      </c>
      <c r="B32" s="77" t="s">
        <v>235</v>
      </c>
      <c r="C32" s="78" t="s">
        <v>236</v>
      </c>
      <c r="D32" s="79">
        <v>139852092</v>
      </c>
      <c r="E32" s="79">
        <v>23000000</v>
      </c>
      <c r="F32" s="79">
        <v>0</v>
      </c>
      <c r="G32" s="79">
        <v>0</v>
      </c>
      <c r="H32" s="79">
        <v>0</v>
      </c>
      <c r="I32" s="79">
        <v>0</v>
      </c>
      <c r="J32" s="79">
        <v>6800000</v>
      </c>
      <c r="K32" s="79">
        <v>74884673</v>
      </c>
      <c r="L32" s="79">
        <v>244536765</v>
      </c>
      <c r="M32" s="79">
        <v>45263928</v>
      </c>
      <c r="N32" s="79">
        <v>25234568</v>
      </c>
      <c r="O32" s="79">
        <v>0</v>
      </c>
      <c r="P32" s="79">
        <v>0</v>
      </c>
      <c r="Q32" s="79">
        <v>2428278</v>
      </c>
      <c r="R32" s="79"/>
      <c r="S32" s="79">
        <v>163845004</v>
      </c>
      <c r="T32" s="79">
        <v>9987131</v>
      </c>
      <c r="U32" s="80">
        <v>246758909</v>
      </c>
      <c r="V32" s="81">
        <v>49231000</v>
      </c>
    </row>
    <row r="33" spans="1:22" ht="13.5">
      <c r="A33" s="43" t="s">
        <v>567</v>
      </c>
      <c r="B33" s="77" t="s">
        <v>237</v>
      </c>
      <c r="C33" s="78" t="s">
        <v>238</v>
      </c>
      <c r="D33" s="79">
        <v>96697461</v>
      </c>
      <c r="E33" s="79">
        <v>0</v>
      </c>
      <c r="F33" s="79">
        <v>0</v>
      </c>
      <c r="G33" s="79">
        <v>0</v>
      </c>
      <c r="H33" s="79">
        <v>0</v>
      </c>
      <c r="I33" s="79">
        <v>770371</v>
      </c>
      <c r="J33" s="79">
        <v>1041996</v>
      </c>
      <c r="K33" s="79">
        <v>175643226</v>
      </c>
      <c r="L33" s="79">
        <v>274153054</v>
      </c>
      <c r="M33" s="79">
        <v>19399238</v>
      </c>
      <c r="N33" s="79">
        <v>0</v>
      </c>
      <c r="O33" s="79">
        <v>0</v>
      </c>
      <c r="P33" s="79">
        <v>0</v>
      </c>
      <c r="Q33" s="79">
        <v>561966</v>
      </c>
      <c r="R33" s="79"/>
      <c r="S33" s="79">
        <v>207725000</v>
      </c>
      <c r="T33" s="79">
        <v>5342076</v>
      </c>
      <c r="U33" s="80">
        <v>233028280</v>
      </c>
      <c r="V33" s="81">
        <v>42413000</v>
      </c>
    </row>
    <row r="34" spans="1:22" ht="13.5">
      <c r="A34" s="43" t="s">
        <v>567</v>
      </c>
      <c r="B34" s="77" t="s">
        <v>239</v>
      </c>
      <c r="C34" s="78" t="s">
        <v>240</v>
      </c>
      <c r="D34" s="79">
        <v>149186543</v>
      </c>
      <c r="E34" s="79">
        <v>76666111</v>
      </c>
      <c r="F34" s="79">
        <v>0</v>
      </c>
      <c r="G34" s="79">
        <v>0</v>
      </c>
      <c r="H34" s="79">
        <v>0</v>
      </c>
      <c r="I34" s="79">
        <v>312600</v>
      </c>
      <c r="J34" s="79">
        <v>17428447</v>
      </c>
      <c r="K34" s="79">
        <v>111122049</v>
      </c>
      <c r="L34" s="79">
        <v>354715750</v>
      </c>
      <c r="M34" s="79">
        <v>48756374</v>
      </c>
      <c r="N34" s="79">
        <v>99854249</v>
      </c>
      <c r="O34" s="79">
        <v>0</v>
      </c>
      <c r="P34" s="79">
        <v>0</v>
      </c>
      <c r="Q34" s="79">
        <v>8389491</v>
      </c>
      <c r="R34" s="79"/>
      <c r="S34" s="79">
        <v>160176000</v>
      </c>
      <c r="T34" s="79">
        <v>7354365</v>
      </c>
      <c r="U34" s="80">
        <v>324530479</v>
      </c>
      <c r="V34" s="81">
        <v>40905638</v>
      </c>
    </row>
    <row r="35" spans="1:22" ht="13.5">
      <c r="A35" s="43" t="s">
        <v>568</v>
      </c>
      <c r="B35" s="77" t="s">
        <v>504</v>
      </c>
      <c r="C35" s="78" t="s">
        <v>505</v>
      </c>
      <c r="D35" s="79">
        <v>254242047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21861286</v>
      </c>
      <c r="K35" s="79">
        <v>306630487</v>
      </c>
      <c r="L35" s="79">
        <v>582733820</v>
      </c>
      <c r="M35" s="79">
        <v>0</v>
      </c>
      <c r="N35" s="79">
        <v>0</v>
      </c>
      <c r="O35" s="79">
        <v>63563122</v>
      </c>
      <c r="P35" s="79">
        <v>13640426</v>
      </c>
      <c r="Q35" s="79">
        <v>0</v>
      </c>
      <c r="R35" s="79"/>
      <c r="S35" s="79">
        <v>434761999</v>
      </c>
      <c r="T35" s="79">
        <v>37808868</v>
      </c>
      <c r="U35" s="80">
        <v>549774415</v>
      </c>
      <c r="V35" s="81">
        <v>300334000</v>
      </c>
    </row>
    <row r="36" spans="1:22" ht="12.75">
      <c r="A36" s="44" t="s">
        <v>0</v>
      </c>
      <c r="B36" s="82" t="s">
        <v>590</v>
      </c>
      <c r="C36" s="83" t="s">
        <v>0</v>
      </c>
      <c r="D36" s="83">
        <f aca="true" t="shared" si="4" ref="D36:V36">SUM(D31:D35)</f>
        <v>788040103</v>
      </c>
      <c r="E36" s="83">
        <f t="shared" si="4"/>
        <v>246031995</v>
      </c>
      <c r="F36" s="83">
        <f t="shared" si="4"/>
        <v>0</v>
      </c>
      <c r="G36" s="83">
        <f t="shared" si="4"/>
        <v>0</v>
      </c>
      <c r="H36" s="83">
        <f t="shared" si="4"/>
        <v>0</v>
      </c>
      <c r="I36" s="83">
        <f t="shared" si="4"/>
        <v>1082971</v>
      </c>
      <c r="J36" s="83">
        <f t="shared" si="4"/>
        <v>55405074</v>
      </c>
      <c r="K36" s="83">
        <f t="shared" si="4"/>
        <v>768974897</v>
      </c>
      <c r="L36" s="83">
        <f t="shared" si="4"/>
        <v>1859535040</v>
      </c>
      <c r="M36" s="83">
        <f t="shared" si="4"/>
        <v>213334858</v>
      </c>
      <c r="N36" s="83">
        <f t="shared" si="4"/>
        <v>266401517</v>
      </c>
      <c r="O36" s="83">
        <f t="shared" si="4"/>
        <v>63563122</v>
      </c>
      <c r="P36" s="83">
        <f t="shared" si="4"/>
        <v>13640426</v>
      </c>
      <c r="Q36" s="83">
        <f t="shared" si="4"/>
        <v>35637281</v>
      </c>
      <c r="R36" s="83">
        <f t="shared" si="4"/>
        <v>0</v>
      </c>
      <c r="S36" s="83">
        <f t="shared" si="4"/>
        <v>1040853003</v>
      </c>
      <c r="T36" s="83">
        <f t="shared" si="4"/>
        <v>114763925</v>
      </c>
      <c r="U36" s="84">
        <f t="shared" si="4"/>
        <v>1748194132</v>
      </c>
      <c r="V36" s="85">
        <f t="shared" si="4"/>
        <v>449665638</v>
      </c>
    </row>
    <row r="37" spans="1:22" ht="13.5">
      <c r="A37" s="43" t="s">
        <v>567</v>
      </c>
      <c r="B37" s="77" t="s">
        <v>71</v>
      </c>
      <c r="C37" s="78" t="s">
        <v>72</v>
      </c>
      <c r="D37" s="79">
        <v>620538186</v>
      </c>
      <c r="E37" s="79">
        <v>649065642</v>
      </c>
      <c r="F37" s="79">
        <v>0</v>
      </c>
      <c r="G37" s="79">
        <v>0</v>
      </c>
      <c r="H37" s="79">
        <v>0</v>
      </c>
      <c r="I37" s="79">
        <v>41423874</v>
      </c>
      <c r="J37" s="79">
        <v>294877552</v>
      </c>
      <c r="K37" s="79">
        <v>969098654</v>
      </c>
      <c r="L37" s="79">
        <v>2575003908</v>
      </c>
      <c r="M37" s="79">
        <v>380547550</v>
      </c>
      <c r="N37" s="79">
        <v>827369578</v>
      </c>
      <c r="O37" s="79">
        <v>203605162</v>
      </c>
      <c r="P37" s="79">
        <v>125400244</v>
      </c>
      <c r="Q37" s="79">
        <v>100380883</v>
      </c>
      <c r="R37" s="79"/>
      <c r="S37" s="79">
        <v>633135500</v>
      </c>
      <c r="T37" s="79">
        <v>39550018</v>
      </c>
      <c r="U37" s="80">
        <v>2309988935</v>
      </c>
      <c r="V37" s="81">
        <v>134449500</v>
      </c>
    </row>
    <row r="38" spans="1:22" ht="13.5">
      <c r="A38" s="43" t="s">
        <v>567</v>
      </c>
      <c r="B38" s="77" t="s">
        <v>241</v>
      </c>
      <c r="C38" s="78" t="s">
        <v>242</v>
      </c>
      <c r="D38" s="79">
        <v>45065088</v>
      </c>
      <c r="E38" s="79">
        <v>18356436</v>
      </c>
      <c r="F38" s="79">
        <v>0</v>
      </c>
      <c r="G38" s="79">
        <v>0</v>
      </c>
      <c r="H38" s="79">
        <v>0</v>
      </c>
      <c r="I38" s="79">
        <v>18340</v>
      </c>
      <c r="J38" s="79">
        <v>1746111</v>
      </c>
      <c r="K38" s="79">
        <v>40598510</v>
      </c>
      <c r="L38" s="79">
        <v>105784485</v>
      </c>
      <c r="M38" s="79">
        <v>34582714</v>
      </c>
      <c r="N38" s="79">
        <v>20550440</v>
      </c>
      <c r="O38" s="79">
        <v>0</v>
      </c>
      <c r="P38" s="79">
        <v>0</v>
      </c>
      <c r="Q38" s="79">
        <v>1872592</v>
      </c>
      <c r="R38" s="79"/>
      <c r="S38" s="79">
        <v>39838700</v>
      </c>
      <c r="T38" s="79">
        <v>14542649</v>
      </c>
      <c r="U38" s="80">
        <v>111387095</v>
      </c>
      <c r="V38" s="81">
        <v>16010000</v>
      </c>
    </row>
    <row r="39" spans="1:22" ht="13.5">
      <c r="A39" s="43" t="s">
        <v>567</v>
      </c>
      <c r="B39" s="77" t="s">
        <v>243</v>
      </c>
      <c r="C39" s="78" t="s">
        <v>244</v>
      </c>
      <c r="D39" s="79">
        <v>45305388</v>
      </c>
      <c r="E39" s="79">
        <v>0</v>
      </c>
      <c r="F39" s="79">
        <v>0</v>
      </c>
      <c r="G39" s="79">
        <v>0</v>
      </c>
      <c r="H39" s="79">
        <v>0</v>
      </c>
      <c r="I39" s="79">
        <v>4260780</v>
      </c>
      <c r="J39" s="79">
        <v>0</v>
      </c>
      <c r="K39" s="79">
        <v>110937525</v>
      </c>
      <c r="L39" s="79">
        <v>160503693</v>
      </c>
      <c r="M39" s="79">
        <v>30116435</v>
      </c>
      <c r="N39" s="79">
        <v>0</v>
      </c>
      <c r="O39" s="79">
        <v>0</v>
      </c>
      <c r="P39" s="79">
        <v>0</v>
      </c>
      <c r="Q39" s="79">
        <v>1296600</v>
      </c>
      <c r="R39" s="79"/>
      <c r="S39" s="79">
        <v>101297348</v>
      </c>
      <c r="T39" s="79">
        <v>19419336</v>
      </c>
      <c r="U39" s="80">
        <v>152129719</v>
      </c>
      <c r="V39" s="81">
        <v>30794004</v>
      </c>
    </row>
    <row r="40" spans="1:22" ht="13.5">
      <c r="A40" s="43" t="s">
        <v>568</v>
      </c>
      <c r="B40" s="77" t="s">
        <v>506</v>
      </c>
      <c r="C40" s="78" t="s">
        <v>507</v>
      </c>
      <c r="D40" s="79">
        <v>128198585</v>
      </c>
      <c r="E40" s="79">
        <v>5699470</v>
      </c>
      <c r="F40" s="79">
        <v>0</v>
      </c>
      <c r="G40" s="79">
        <v>0</v>
      </c>
      <c r="H40" s="79">
        <v>0</v>
      </c>
      <c r="I40" s="79">
        <v>731456</v>
      </c>
      <c r="J40" s="79">
        <v>16075000</v>
      </c>
      <c r="K40" s="79">
        <v>119422888</v>
      </c>
      <c r="L40" s="79">
        <v>270127399</v>
      </c>
      <c r="M40" s="79">
        <v>0</v>
      </c>
      <c r="N40" s="79">
        <v>0</v>
      </c>
      <c r="O40" s="79">
        <v>25965800</v>
      </c>
      <c r="P40" s="79">
        <v>6321759</v>
      </c>
      <c r="Q40" s="79">
        <v>0</v>
      </c>
      <c r="R40" s="79"/>
      <c r="S40" s="79">
        <v>204686037</v>
      </c>
      <c r="T40" s="79">
        <v>10742620</v>
      </c>
      <c r="U40" s="80">
        <v>247716216</v>
      </c>
      <c r="V40" s="81">
        <v>126707000</v>
      </c>
    </row>
    <row r="41" spans="1:22" ht="12.75">
      <c r="A41" s="44" t="s">
        <v>0</v>
      </c>
      <c r="B41" s="82" t="s">
        <v>591</v>
      </c>
      <c r="C41" s="83" t="s">
        <v>0</v>
      </c>
      <c r="D41" s="83">
        <f aca="true" t="shared" si="5" ref="D41:V41">SUM(D37:D40)</f>
        <v>839107247</v>
      </c>
      <c r="E41" s="83">
        <f t="shared" si="5"/>
        <v>673121548</v>
      </c>
      <c r="F41" s="83">
        <f t="shared" si="5"/>
        <v>0</v>
      </c>
      <c r="G41" s="83">
        <f t="shared" si="5"/>
        <v>0</v>
      </c>
      <c r="H41" s="83">
        <f t="shared" si="5"/>
        <v>0</v>
      </c>
      <c r="I41" s="83">
        <f t="shared" si="5"/>
        <v>46434450</v>
      </c>
      <c r="J41" s="83">
        <f t="shared" si="5"/>
        <v>312698663</v>
      </c>
      <c r="K41" s="83">
        <f t="shared" si="5"/>
        <v>1240057577</v>
      </c>
      <c r="L41" s="83">
        <f t="shared" si="5"/>
        <v>3111419485</v>
      </c>
      <c r="M41" s="83">
        <f t="shared" si="5"/>
        <v>445246699</v>
      </c>
      <c r="N41" s="83">
        <f t="shared" si="5"/>
        <v>847920018</v>
      </c>
      <c r="O41" s="83">
        <f t="shared" si="5"/>
        <v>229570962</v>
      </c>
      <c r="P41" s="83">
        <f t="shared" si="5"/>
        <v>131722003</v>
      </c>
      <c r="Q41" s="83">
        <f t="shared" si="5"/>
        <v>103550075</v>
      </c>
      <c r="R41" s="83">
        <f t="shared" si="5"/>
        <v>0</v>
      </c>
      <c r="S41" s="83">
        <f t="shared" si="5"/>
        <v>978957585</v>
      </c>
      <c r="T41" s="83">
        <f t="shared" si="5"/>
        <v>84254623</v>
      </c>
      <c r="U41" s="84">
        <f t="shared" si="5"/>
        <v>2821221965</v>
      </c>
      <c r="V41" s="85">
        <f t="shared" si="5"/>
        <v>307960504</v>
      </c>
    </row>
    <row r="42" spans="1:22" ht="13.5">
      <c r="A42" s="43" t="s">
        <v>567</v>
      </c>
      <c r="B42" s="77" t="s">
        <v>245</v>
      </c>
      <c r="C42" s="78" t="s">
        <v>246</v>
      </c>
      <c r="D42" s="79">
        <v>78078680</v>
      </c>
      <c r="E42" s="79">
        <v>31856280</v>
      </c>
      <c r="F42" s="79">
        <v>0</v>
      </c>
      <c r="G42" s="79">
        <v>0</v>
      </c>
      <c r="H42" s="79">
        <v>0</v>
      </c>
      <c r="I42" s="79">
        <v>0</v>
      </c>
      <c r="J42" s="79">
        <v>8352000</v>
      </c>
      <c r="K42" s="79">
        <v>53378981</v>
      </c>
      <c r="L42" s="79">
        <v>171665941</v>
      </c>
      <c r="M42" s="79">
        <v>30623466</v>
      </c>
      <c r="N42" s="79">
        <v>34802330</v>
      </c>
      <c r="O42" s="79">
        <v>0</v>
      </c>
      <c r="P42" s="79">
        <v>0</v>
      </c>
      <c r="Q42" s="79">
        <v>4347216</v>
      </c>
      <c r="R42" s="79"/>
      <c r="S42" s="79">
        <v>93692736</v>
      </c>
      <c r="T42" s="79">
        <v>11878333</v>
      </c>
      <c r="U42" s="80">
        <v>175344081</v>
      </c>
      <c r="V42" s="81">
        <v>47342268</v>
      </c>
    </row>
    <row r="43" spans="1:22" ht="13.5">
      <c r="A43" s="43" t="s">
        <v>567</v>
      </c>
      <c r="B43" s="77" t="s">
        <v>247</v>
      </c>
      <c r="C43" s="78" t="s">
        <v>248</v>
      </c>
      <c r="D43" s="79">
        <v>119199235</v>
      </c>
      <c r="E43" s="79">
        <v>49421519</v>
      </c>
      <c r="F43" s="79">
        <v>0</v>
      </c>
      <c r="G43" s="79">
        <v>0</v>
      </c>
      <c r="H43" s="79">
        <v>0</v>
      </c>
      <c r="I43" s="79">
        <v>1126730</v>
      </c>
      <c r="J43" s="79">
        <v>8810527</v>
      </c>
      <c r="K43" s="79">
        <v>115064686</v>
      </c>
      <c r="L43" s="79">
        <v>293622697</v>
      </c>
      <c r="M43" s="79">
        <v>63929951</v>
      </c>
      <c r="N43" s="79">
        <v>58964088</v>
      </c>
      <c r="O43" s="79">
        <v>0</v>
      </c>
      <c r="P43" s="79">
        <v>0</v>
      </c>
      <c r="Q43" s="79">
        <v>12597905</v>
      </c>
      <c r="R43" s="79"/>
      <c r="S43" s="79">
        <v>171895450</v>
      </c>
      <c r="T43" s="79">
        <v>26086498</v>
      </c>
      <c r="U43" s="80">
        <v>333473892</v>
      </c>
      <c r="V43" s="81">
        <v>27105650</v>
      </c>
    </row>
    <row r="44" spans="1:22" ht="13.5">
      <c r="A44" s="43" t="s">
        <v>567</v>
      </c>
      <c r="B44" s="77" t="s">
        <v>249</v>
      </c>
      <c r="C44" s="78" t="s">
        <v>250</v>
      </c>
      <c r="D44" s="79">
        <v>192227735</v>
      </c>
      <c r="E44" s="79">
        <v>253354812</v>
      </c>
      <c r="F44" s="79">
        <v>0</v>
      </c>
      <c r="G44" s="79">
        <v>0</v>
      </c>
      <c r="H44" s="79">
        <v>0</v>
      </c>
      <c r="I44" s="79">
        <v>0</v>
      </c>
      <c r="J44" s="79">
        <v>12240220</v>
      </c>
      <c r="K44" s="79">
        <v>159629753</v>
      </c>
      <c r="L44" s="79">
        <v>617452520</v>
      </c>
      <c r="M44" s="79">
        <v>86832432</v>
      </c>
      <c r="N44" s="79">
        <v>228639396</v>
      </c>
      <c r="O44" s="79">
        <v>43346340</v>
      </c>
      <c r="P44" s="79">
        <v>28898544</v>
      </c>
      <c r="Q44" s="79">
        <v>24100764</v>
      </c>
      <c r="R44" s="79"/>
      <c r="S44" s="79">
        <v>188044100</v>
      </c>
      <c r="T44" s="79">
        <v>35076396</v>
      </c>
      <c r="U44" s="80">
        <v>634937972</v>
      </c>
      <c r="V44" s="81">
        <v>49977896</v>
      </c>
    </row>
    <row r="45" spans="1:22" ht="13.5">
      <c r="A45" s="43" t="s">
        <v>567</v>
      </c>
      <c r="B45" s="77" t="s">
        <v>251</v>
      </c>
      <c r="C45" s="78" t="s">
        <v>252</v>
      </c>
      <c r="D45" s="79">
        <v>127975516</v>
      </c>
      <c r="E45" s="79">
        <v>0</v>
      </c>
      <c r="F45" s="79">
        <v>0</v>
      </c>
      <c r="G45" s="79">
        <v>0</v>
      </c>
      <c r="H45" s="79">
        <v>0</v>
      </c>
      <c r="I45" s="79">
        <v>937800</v>
      </c>
      <c r="J45" s="79">
        <v>2084000</v>
      </c>
      <c r="K45" s="79">
        <v>90084202</v>
      </c>
      <c r="L45" s="79">
        <v>221081518</v>
      </c>
      <c r="M45" s="79">
        <v>28998880</v>
      </c>
      <c r="N45" s="79">
        <v>0</v>
      </c>
      <c r="O45" s="79">
        <v>0</v>
      </c>
      <c r="P45" s="79">
        <v>0</v>
      </c>
      <c r="Q45" s="79">
        <v>2000715</v>
      </c>
      <c r="R45" s="79"/>
      <c r="S45" s="79">
        <v>181745000</v>
      </c>
      <c r="T45" s="79">
        <v>8858857</v>
      </c>
      <c r="U45" s="80">
        <v>221603452</v>
      </c>
      <c r="V45" s="81">
        <v>36009000</v>
      </c>
    </row>
    <row r="46" spans="1:22" ht="13.5">
      <c r="A46" s="43" t="s">
        <v>567</v>
      </c>
      <c r="B46" s="77" t="s">
        <v>253</v>
      </c>
      <c r="C46" s="78" t="s">
        <v>254</v>
      </c>
      <c r="D46" s="79">
        <v>174550868</v>
      </c>
      <c r="E46" s="79">
        <v>91117320</v>
      </c>
      <c r="F46" s="79">
        <v>0</v>
      </c>
      <c r="G46" s="79">
        <v>0</v>
      </c>
      <c r="H46" s="79">
        <v>0</v>
      </c>
      <c r="I46" s="79">
        <v>6234000</v>
      </c>
      <c r="J46" s="79">
        <v>7100000</v>
      </c>
      <c r="K46" s="79">
        <v>161247745</v>
      </c>
      <c r="L46" s="79">
        <v>440249933</v>
      </c>
      <c r="M46" s="79">
        <v>108276546</v>
      </c>
      <c r="N46" s="79">
        <v>95218582</v>
      </c>
      <c r="O46" s="79">
        <v>0</v>
      </c>
      <c r="P46" s="79">
        <v>0</v>
      </c>
      <c r="Q46" s="79">
        <v>10897980</v>
      </c>
      <c r="R46" s="79"/>
      <c r="S46" s="79">
        <v>204570000</v>
      </c>
      <c r="T46" s="79">
        <v>14584196</v>
      </c>
      <c r="U46" s="80">
        <v>433547304</v>
      </c>
      <c r="V46" s="81">
        <v>34887000</v>
      </c>
    </row>
    <row r="47" spans="1:22" ht="13.5">
      <c r="A47" s="43" t="s">
        <v>568</v>
      </c>
      <c r="B47" s="77" t="s">
        <v>508</v>
      </c>
      <c r="C47" s="78" t="s">
        <v>509</v>
      </c>
      <c r="D47" s="79">
        <v>273581497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15650000</v>
      </c>
      <c r="K47" s="79">
        <v>344953403</v>
      </c>
      <c r="L47" s="79">
        <v>634184900</v>
      </c>
      <c r="M47" s="79">
        <v>0</v>
      </c>
      <c r="N47" s="79">
        <v>0</v>
      </c>
      <c r="O47" s="79">
        <v>48000000</v>
      </c>
      <c r="P47" s="79">
        <v>12000000</v>
      </c>
      <c r="Q47" s="79">
        <v>0</v>
      </c>
      <c r="R47" s="79"/>
      <c r="S47" s="79">
        <v>567908000</v>
      </c>
      <c r="T47" s="79">
        <v>7515150</v>
      </c>
      <c r="U47" s="80">
        <v>635423150</v>
      </c>
      <c r="V47" s="81">
        <v>522065000</v>
      </c>
    </row>
    <row r="48" spans="1:22" ht="12.75">
      <c r="A48" s="44" t="s">
        <v>0</v>
      </c>
      <c r="B48" s="82" t="s">
        <v>592</v>
      </c>
      <c r="C48" s="83" t="s">
        <v>0</v>
      </c>
      <c r="D48" s="83">
        <f aca="true" t="shared" si="6" ref="D48:V48">SUM(D42:D47)</f>
        <v>965613531</v>
      </c>
      <c r="E48" s="83">
        <f t="shared" si="6"/>
        <v>425749931</v>
      </c>
      <c r="F48" s="83">
        <f t="shared" si="6"/>
        <v>0</v>
      </c>
      <c r="G48" s="83">
        <f t="shared" si="6"/>
        <v>0</v>
      </c>
      <c r="H48" s="83">
        <f t="shared" si="6"/>
        <v>0</v>
      </c>
      <c r="I48" s="83">
        <f t="shared" si="6"/>
        <v>8298530</v>
      </c>
      <c r="J48" s="83">
        <f t="shared" si="6"/>
        <v>54236747</v>
      </c>
      <c r="K48" s="83">
        <f t="shared" si="6"/>
        <v>924358770</v>
      </c>
      <c r="L48" s="83">
        <f t="shared" si="6"/>
        <v>2378257509</v>
      </c>
      <c r="M48" s="83">
        <f t="shared" si="6"/>
        <v>318661275</v>
      </c>
      <c r="N48" s="83">
        <f t="shared" si="6"/>
        <v>417624396</v>
      </c>
      <c r="O48" s="83">
        <f t="shared" si="6"/>
        <v>91346340</v>
      </c>
      <c r="P48" s="83">
        <f t="shared" si="6"/>
        <v>40898544</v>
      </c>
      <c r="Q48" s="83">
        <f t="shared" si="6"/>
        <v>53944580</v>
      </c>
      <c r="R48" s="83">
        <f t="shared" si="6"/>
        <v>0</v>
      </c>
      <c r="S48" s="83">
        <f t="shared" si="6"/>
        <v>1407855286</v>
      </c>
      <c r="T48" s="83">
        <f t="shared" si="6"/>
        <v>103999430</v>
      </c>
      <c r="U48" s="84">
        <f t="shared" si="6"/>
        <v>2434329851</v>
      </c>
      <c r="V48" s="85">
        <f t="shared" si="6"/>
        <v>717386814</v>
      </c>
    </row>
    <row r="49" spans="1:22" ht="13.5">
      <c r="A49" s="43" t="s">
        <v>567</v>
      </c>
      <c r="B49" s="77" t="s">
        <v>255</v>
      </c>
      <c r="C49" s="78" t="s">
        <v>256</v>
      </c>
      <c r="D49" s="79">
        <v>114662743</v>
      </c>
      <c r="E49" s="79">
        <v>0</v>
      </c>
      <c r="F49" s="79">
        <v>0</v>
      </c>
      <c r="G49" s="79">
        <v>0</v>
      </c>
      <c r="H49" s="79">
        <v>0</v>
      </c>
      <c r="I49" s="79">
        <v>506546</v>
      </c>
      <c r="J49" s="79">
        <v>6925843</v>
      </c>
      <c r="K49" s="79">
        <v>110960043</v>
      </c>
      <c r="L49" s="79">
        <v>233055175</v>
      </c>
      <c r="M49" s="79">
        <v>19043146</v>
      </c>
      <c r="N49" s="79">
        <v>0</v>
      </c>
      <c r="O49" s="79">
        <v>0</v>
      </c>
      <c r="P49" s="79">
        <v>0</v>
      </c>
      <c r="Q49" s="79">
        <v>217674</v>
      </c>
      <c r="R49" s="79"/>
      <c r="S49" s="79">
        <v>204456000</v>
      </c>
      <c r="T49" s="79">
        <v>14193272</v>
      </c>
      <c r="U49" s="80">
        <v>237910092</v>
      </c>
      <c r="V49" s="81">
        <v>39523000</v>
      </c>
    </row>
    <row r="50" spans="1:22" ht="13.5">
      <c r="A50" s="43" t="s">
        <v>567</v>
      </c>
      <c r="B50" s="77" t="s">
        <v>257</v>
      </c>
      <c r="C50" s="78" t="s">
        <v>258</v>
      </c>
      <c r="D50" s="79">
        <v>150673200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18756000</v>
      </c>
      <c r="K50" s="79">
        <v>121370133</v>
      </c>
      <c r="L50" s="79">
        <v>290799333</v>
      </c>
      <c r="M50" s="79">
        <v>32703933</v>
      </c>
      <c r="N50" s="79">
        <v>0</v>
      </c>
      <c r="O50" s="79">
        <v>0</v>
      </c>
      <c r="P50" s="79">
        <v>0</v>
      </c>
      <c r="Q50" s="79">
        <v>3975230</v>
      </c>
      <c r="R50" s="79"/>
      <c r="S50" s="79">
        <v>233949841</v>
      </c>
      <c r="T50" s="79">
        <v>28162772</v>
      </c>
      <c r="U50" s="80">
        <v>298791776</v>
      </c>
      <c r="V50" s="81">
        <v>41035002</v>
      </c>
    </row>
    <row r="51" spans="1:22" ht="13.5">
      <c r="A51" s="43" t="s">
        <v>567</v>
      </c>
      <c r="B51" s="77" t="s">
        <v>259</v>
      </c>
      <c r="C51" s="78" t="s">
        <v>260</v>
      </c>
      <c r="D51" s="79">
        <v>128263880</v>
      </c>
      <c r="E51" s="79">
        <v>0</v>
      </c>
      <c r="F51" s="79">
        <v>0</v>
      </c>
      <c r="G51" s="79">
        <v>0</v>
      </c>
      <c r="H51" s="79">
        <v>0</v>
      </c>
      <c r="I51" s="79">
        <v>2023811</v>
      </c>
      <c r="J51" s="79">
        <v>12600000</v>
      </c>
      <c r="K51" s="79">
        <v>144583898</v>
      </c>
      <c r="L51" s="79">
        <v>287471589</v>
      </c>
      <c r="M51" s="79">
        <v>64278552</v>
      </c>
      <c r="N51" s="79">
        <v>0</v>
      </c>
      <c r="O51" s="79">
        <v>0</v>
      </c>
      <c r="P51" s="79">
        <v>0</v>
      </c>
      <c r="Q51" s="79">
        <v>9816301</v>
      </c>
      <c r="R51" s="79"/>
      <c r="S51" s="79">
        <v>207827800</v>
      </c>
      <c r="T51" s="79">
        <v>34874137</v>
      </c>
      <c r="U51" s="80">
        <v>316796790</v>
      </c>
      <c r="V51" s="81">
        <v>34073650</v>
      </c>
    </row>
    <row r="52" spans="1:22" ht="13.5">
      <c r="A52" s="43" t="s">
        <v>567</v>
      </c>
      <c r="B52" s="77" t="s">
        <v>261</v>
      </c>
      <c r="C52" s="78" t="s">
        <v>262</v>
      </c>
      <c r="D52" s="79">
        <v>93577361</v>
      </c>
      <c r="E52" s="79">
        <v>0</v>
      </c>
      <c r="F52" s="79">
        <v>0</v>
      </c>
      <c r="G52" s="79">
        <v>0</v>
      </c>
      <c r="H52" s="79">
        <v>0</v>
      </c>
      <c r="I52" s="79">
        <v>624000</v>
      </c>
      <c r="J52" s="79">
        <v>12137712</v>
      </c>
      <c r="K52" s="79">
        <v>86942633</v>
      </c>
      <c r="L52" s="79">
        <v>193281706</v>
      </c>
      <c r="M52" s="79">
        <v>29438000</v>
      </c>
      <c r="N52" s="79">
        <v>0</v>
      </c>
      <c r="O52" s="79">
        <v>0</v>
      </c>
      <c r="P52" s="79">
        <v>0</v>
      </c>
      <c r="Q52" s="79">
        <v>2223770</v>
      </c>
      <c r="R52" s="79"/>
      <c r="S52" s="79">
        <v>136228560</v>
      </c>
      <c r="T52" s="79">
        <v>5668698</v>
      </c>
      <c r="U52" s="80">
        <v>173559028</v>
      </c>
      <c r="V52" s="81">
        <v>23254400</v>
      </c>
    </row>
    <row r="53" spans="1:22" ht="13.5">
      <c r="A53" s="43" t="s">
        <v>568</v>
      </c>
      <c r="B53" s="77" t="s">
        <v>510</v>
      </c>
      <c r="C53" s="78" t="s">
        <v>511</v>
      </c>
      <c r="D53" s="79">
        <v>211672822</v>
      </c>
      <c r="E53" s="79">
        <v>30354240</v>
      </c>
      <c r="F53" s="79">
        <v>0</v>
      </c>
      <c r="G53" s="79">
        <v>0</v>
      </c>
      <c r="H53" s="79">
        <v>0</v>
      </c>
      <c r="I53" s="79">
        <v>1859997</v>
      </c>
      <c r="J53" s="79">
        <v>22421960</v>
      </c>
      <c r="K53" s="79">
        <v>322333269</v>
      </c>
      <c r="L53" s="79">
        <v>588642288</v>
      </c>
      <c r="M53" s="79">
        <v>0</v>
      </c>
      <c r="N53" s="79">
        <v>4491256</v>
      </c>
      <c r="O53" s="79">
        <v>45689000</v>
      </c>
      <c r="P53" s="79">
        <v>778750</v>
      </c>
      <c r="Q53" s="79">
        <v>0</v>
      </c>
      <c r="R53" s="79"/>
      <c r="S53" s="79">
        <v>525928050</v>
      </c>
      <c r="T53" s="79">
        <v>19066356</v>
      </c>
      <c r="U53" s="80">
        <v>595953412</v>
      </c>
      <c r="V53" s="81">
        <v>314236950</v>
      </c>
    </row>
    <row r="54" spans="1:22" ht="12.75">
      <c r="A54" s="44" t="s">
        <v>0</v>
      </c>
      <c r="B54" s="82" t="s">
        <v>593</v>
      </c>
      <c r="C54" s="83" t="s">
        <v>0</v>
      </c>
      <c r="D54" s="83">
        <f aca="true" t="shared" si="7" ref="D54:V54">SUM(D49:D53)</f>
        <v>698850006</v>
      </c>
      <c r="E54" s="83">
        <f t="shared" si="7"/>
        <v>30354240</v>
      </c>
      <c r="F54" s="83">
        <f t="shared" si="7"/>
        <v>0</v>
      </c>
      <c r="G54" s="83">
        <f t="shared" si="7"/>
        <v>0</v>
      </c>
      <c r="H54" s="83">
        <f t="shared" si="7"/>
        <v>0</v>
      </c>
      <c r="I54" s="83">
        <f t="shared" si="7"/>
        <v>5014354</v>
      </c>
      <c r="J54" s="83">
        <f t="shared" si="7"/>
        <v>72841515</v>
      </c>
      <c r="K54" s="83">
        <f t="shared" si="7"/>
        <v>786189976</v>
      </c>
      <c r="L54" s="83">
        <f t="shared" si="7"/>
        <v>1593250091</v>
      </c>
      <c r="M54" s="83">
        <f t="shared" si="7"/>
        <v>145463631</v>
      </c>
      <c r="N54" s="83">
        <f t="shared" si="7"/>
        <v>4491256</v>
      </c>
      <c r="O54" s="83">
        <f t="shared" si="7"/>
        <v>45689000</v>
      </c>
      <c r="P54" s="83">
        <f t="shared" si="7"/>
        <v>778750</v>
      </c>
      <c r="Q54" s="83">
        <f t="shared" si="7"/>
        <v>16232975</v>
      </c>
      <c r="R54" s="83">
        <f t="shared" si="7"/>
        <v>0</v>
      </c>
      <c r="S54" s="83">
        <f t="shared" si="7"/>
        <v>1308390251</v>
      </c>
      <c r="T54" s="83">
        <f t="shared" si="7"/>
        <v>101965235</v>
      </c>
      <c r="U54" s="84">
        <f t="shared" si="7"/>
        <v>1623011098</v>
      </c>
      <c r="V54" s="85">
        <f t="shared" si="7"/>
        <v>452123002</v>
      </c>
    </row>
    <row r="55" spans="1:22" ht="13.5">
      <c r="A55" s="43" t="s">
        <v>567</v>
      </c>
      <c r="B55" s="77" t="s">
        <v>263</v>
      </c>
      <c r="C55" s="78" t="s">
        <v>264</v>
      </c>
      <c r="D55" s="79">
        <v>92192974</v>
      </c>
      <c r="E55" s="79">
        <v>0</v>
      </c>
      <c r="F55" s="79">
        <v>0</v>
      </c>
      <c r="G55" s="79">
        <v>0</v>
      </c>
      <c r="H55" s="79">
        <v>0</v>
      </c>
      <c r="I55" s="79">
        <v>574350</v>
      </c>
      <c r="J55" s="79">
        <v>2643680</v>
      </c>
      <c r="K55" s="79">
        <v>104184668</v>
      </c>
      <c r="L55" s="79">
        <v>199595672</v>
      </c>
      <c r="M55" s="79">
        <v>29927504</v>
      </c>
      <c r="N55" s="79">
        <v>0</v>
      </c>
      <c r="O55" s="79">
        <v>0</v>
      </c>
      <c r="P55" s="79">
        <v>0</v>
      </c>
      <c r="Q55" s="79">
        <v>766857</v>
      </c>
      <c r="R55" s="79"/>
      <c r="S55" s="79">
        <v>163166550</v>
      </c>
      <c r="T55" s="79">
        <v>4256260</v>
      </c>
      <c r="U55" s="80">
        <v>198117171</v>
      </c>
      <c r="V55" s="81">
        <v>28016450</v>
      </c>
    </row>
    <row r="56" spans="1:22" ht="13.5">
      <c r="A56" s="43" t="s">
        <v>567</v>
      </c>
      <c r="B56" s="77" t="s">
        <v>73</v>
      </c>
      <c r="C56" s="78" t="s">
        <v>74</v>
      </c>
      <c r="D56" s="79">
        <v>1164891400</v>
      </c>
      <c r="E56" s="79">
        <v>1352638500</v>
      </c>
      <c r="F56" s="79">
        <v>0</v>
      </c>
      <c r="G56" s="79">
        <v>0</v>
      </c>
      <c r="H56" s="79">
        <v>0</v>
      </c>
      <c r="I56" s="79">
        <v>65962800</v>
      </c>
      <c r="J56" s="79">
        <v>144179000</v>
      </c>
      <c r="K56" s="79">
        <v>1378731000</v>
      </c>
      <c r="L56" s="79">
        <v>4106402700</v>
      </c>
      <c r="M56" s="79">
        <v>648246300</v>
      </c>
      <c r="N56" s="79">
        <v>1949443900</v>
      </c>
      <c r="O56" s="79">
        <v>493485000</v>
      </c>
      <c r="P56" s="79">
        <v>110833500</v>
      </c>
      <c r="Q56" s="79">
        <v>112987300</v>
      </c>
      <c r="R56" s="79"/>
      <c r="S56" s="79">
        <v>469276700</v>
      </c>
      <c r="T56" s="79">
        <v>241475800</v>
      </c>
      <c r="U56" s="80">
        <v>4025748500</v>
      </c>
      <c r="V56" s="81">
        <v>174288200</v>
      </c>
    </row>
    <row r="57" spans="1:22" ht="13.5">
      <c r="A57" s="43" t="s">
        <v>567</v>
      </c>
      <c r="B57" s="77" t="s">
        <v>265</v>
      </c>
      <c r="C57" s="78" t="s">
        <v>266</v>
      </c>
      <c r="D57" s="79">
        <v>206716650</v>
      </c>
      <c r="E57" s="79">
        <v>68538610</v>
      </c>
      <c r="F57" s="79">
        <v>0</v>
      </c>
      <c r="G57" s="79">
        <v>0</v>
      </c>
      <c r="H57" s="79">
        <v>0</v>
      </c>
      <c r="I57" s="79">
        <v>307470</v>
      </c>
      <c r="J57" s="79">
        <v>41340150</v>
      </c>
      <c r="K57" s="79">
        <v>194527210</v>
      </c>
      <c r="L57" s="79">
        <v>511430090</v>
      </c>
      <c r="M57" s="79">
        <v>71656460</v>
      </c>
      <c r="N57" s="79">
        <v>99605570</v>
      </c>
      <c r="O57" s="79">
        <v>0</v>
      </c>
      <c r="P57" s="79">
        <v>0</v>
      </c>
      <c r="Q57" s="79">
        <v>14155370</v>
      </c>
      <c r="R57" s="79"/>
      <c r="S57" s="79">
        <v>226731350</v>
      </c>
      <c r="T57" s="79">
        <v>64821720</v>
      </c>
      <c r="U57" s="80">
        <v>476970470</v>
      </c>
      <c r="V57" s="81">
        <v>43535650</v>
      </c>
    </row>
    <row r="58" spans="1:22" ht="13.5">
      <c r="A58" s="43" t="s">
        <v>567</v>
      </c>
      <c r="B58" s="77" t="s">
        <v>267</v>
      </c>
      <c r="C58" s="78" t="s">
        <v>268</v>
      </c>
      <c r="D58" s="79">
        <v>71504421</v>
      </c>
      <c r="E58" s="79">
        <v>22170240</v>
      </c>
      <c r="F58" s="79">
        <v>0</v>
      </c>
      <c r="G58" s="79">
        <v>0</v>
      </c>
      <c r="H58" s="79">
        <v>0</v>
      </c>
      <c r="I58" s="79">
        <v>0</v>
      </c>
      <c r="J58" s="79">
        <v>7008334</v>
      </c>
      <c r="K58" s="79">
        <v>66789479</v>
      </c>
      <c r="L58" s="79">
        <v>167472474</v>
      </c>
      <c r="M58" s="79">
        <v>33975715</v>
      </c>
      <c r="N58" s="79">
        <v>35340006</v>
      </c>
      <c r="O58" s="79">
        <v>0</v>
      </c>
      <c r="P58" s="79">
        <v>0</v>
      </c>
      <c r="Q58" s="79">
        <v>2237790</v>
      </c>
      <c r="R58" s="79"/>
      <c r="S58" s="79">
        <v>94360000</v>
      </c>
      <c r="T58" s="79">
        <v>11927868</v>
      </c>
      <c r="U58" s="80">
        <v>177841379</v>
      </c>
      <c r="V58" s="81">
        <v>34039000</v>
      </c>
    </row>
    <row r="59" spans="1:22" ht="13.5">
      <c r="A59" s="43" t="s">
        <v>567</v>
      </c>
      <c r="B59" s="77" t="s">
        <v>269</v>
      </c>
      <c r="C59" s="78" t="s">
        <v>270</v>
      </c>
      <c r="D59" s="79">
        <v>77876766</v>
      </c>
      <c r="E59" s="79">
        <v>15000000</v>
      </c>
      <c r="F59" s="79">
        <v>0</v>
      </c>
      <c r="G59" s="79">
        <v>0</v>
      </c>
      <c r="H59" s="79">
        <v>0</v>
      </c>
      <c r="I59" s="79">
        <v>0</v>
      </c>
      <c r="J59" s="79">
        <v>2090000</v>
      </c>
      <c r="K59" s="79">
        <v>105312604</v>
      </c>
      <c r="L59" s="79">
        <v>200279370</v>
      </c>
      <c r="M59" s="79">
        <v>56000000</v>
      </c>
      <c r="N59" s="79">
        <v>23314163</v>
      </c>
      <c r="O59" s="79">
        <v>0</v>
      </c>
      <c r="P59" s="79">
        <v>0</v>
      </c>
      <c r="Q59" s="79">
        <v>1600000</v>
      </c>
      <c r="R59" s="79"/>
      <c r="S59" s="79">
        <v>118918000</v>
      </c>
      <c r="T59" s="79">
        <v>6846000</v>
      </c>
      <c r="U59" s="80">
        <v>206678163</v>
      </c>
      <c r="V59" s="81">
        <v>38579000</v>
      </c>
    </row>
    <row r="60" spans="1:22" ht="13.5">
      <c r="A60" s="43" t="s">
        <v>568</v>
      </c>
      <c r="B60" s="77" t="s">
        <v>512</v>
      </c>
      <c r="C60" s="78" t="s">
        <v>513</v>
      </c>
      <c r="D60" s="79">
        <v>302492114</v>
      </c>
      <c r="E60" s="79">
        <v>0</v>
      </c>
      <c r="F60" s="79">
        <v>0</v>
      </c>
      <c r="G60" s="79">
        <v>0</v>
      </c>
      <c r="H60" s="79">
        <v>0</v>
      </c>
      <c r="I60" s="79">
        <v>1686707</v>
      </c>
      <c r="J60" s="79">
        <v>8783156</v>
      </c>
      <c r="K60" s="79">
        <v>623040334</v>
      </c>
      <c r="L60" s="79">
        <v>936002311</v>
      </c>
      <c r="M60" s="79">
        <v>0</v>
      </c>
      <c r="N60" s="79">
        <v>0</v>
      </c>
      <c r="O60" s="79">
        <v>70116872</v>
      </c>
      <c r="P60" s="79">
        <v>9197392</v>
      </c>
      <c r="Q60" s="79">
        <v>32466017</v>
      </c>
      <c r="R60" s="79"/>
      <c r="S60" s="79">
        <v>675220000</v>
      </c>
      <c r="T60" s="79">
        <v>21569812</v>
      </c>
      <c r="U60" s="80">
        <v>808570093</v>
      </c>
      <c r="V60" s="81">
        <v>345644000</v>
      </c>
    </row>
    <row r="61" spans="1:22" ht="12.75">
      <c r="A61" s="44" t="s">
        <v>0</v>
      </c>
      <c r="B61" s="82" t="s">
        <v>594</v>
      </c>
      <c r="C61" s="83" t="s">
        <v>0</v>
      </c>
      <c r="D61" s="83">
        <f aca="true" t="shared" si="8" ref="D61:V61">SUM(D55:D60)</f>
        <v>1915674325</v>
      </c>
      <c r="E61" s="83">
        <f t="shared" si="8"/>
        <v>1458347350</v>
      </c>
      <c r="F61" s="83">
        <f t="shared" si="8"/>
        <v>0</v>
      </c>
      <c r="G61" s="83">
        <f t="shared" si="8"/>
        <v>0</v>
      </c>
      <c r="H61" s="83">
        <f t="shared" si="8"/>
        <v>0</v>
      </c>
      <c r="I61" s="83">
        <f t="shared" si="8"/>
        <v>68531327</v>
      </c>
      <c r="J61" s="83">
        <f t="shared" si="8"/>
        <v>206044320</v>
      </c>
      <c r="K61" s="83">
        <f t="shared" si="8"/>
        <v>2472585295</v>
      </c>
      <c r="L61" s="83">
        <f t="shared" si="8"/>
        <v>6121182617</v>
      </c>
      <c r="M61" s="83">
        <f t="shared" si="8"/>
        <v>839805979</v>
      </c>
      <c r="N61" s="83">
        <f t="shared" si="8"/>
        <v>2107703639</v>
      </c>
      <c r="O61" s="83">
        <f t="shared" si="8"/>
        <v>563601872</v>
      </c>
      <c r="P61" s="83">
        <f t="shared" si="8"/>
        <v>120030892</v>
      </c>
      <c r="Q61" s="83">
        <f t="shared" si="8"/>
        <v>164213334</v>
      </c>
      <c r="R61" s="83">
        <f t="shared" si="8"/>
        <v>0</v>
      </c>
      <c r="S61" s="83">
        <f t="shared" si="8"/>
        <v>1747672600</v>
      </c>
      <c r="T61" s="83">
        <f t="shared" si="8"/>
        <v>350897460</v>
      </c>
      <c r="U61" s="84">
        <f t="shared" si="8"/>
        <v>5893925776</v>
      </c>
      <c r="V61" s="85">
        <f t="shared" si="8"/>
        <v>664102300</v>
      </c>
    </row>
    <row r="62" spans="1:22" ht="13.5">
      <c r="A62" s="43" t="s">
        <v>567</v>
      </c>
      <c r="B62" s="77" t="s">
        <v>271</v>
      </c>
      <c r="C62" s="78" t="s">
        <v>272</v>
      </c>
      <c r="D62" s="79">
        <v>127562119</v>
      </c>
      <c r="E62" s="79">
        <v>36619312</v>
      </c>
      <c r="F62" s="79">
        <v>0</v>
      </c>
      <c r="G62" s="79">
        <v>0</v>
      </c>
      <c r="H62" s="79">
        <v>0</v>
      </c>
      <c r="I62" s="79">
        <v>328126</v>
      </c>
      <c r="J62" s="79">
        <v>31921784</v>
      </c>
      <c r="K62" s="79">
        <v>136533244</v>
      </c>
      <c r="L62" s="79">
        <v>332964585</v>
      </c>
      <c r="M62" s="79">
        <v>52238541</v>
      </c>
      <c r="N62" s="79">
        <v>45098504</v>
      </c>
      <c r="O62" s="79">
        <v>0</v>
      </c>
      <c r="P62" s="79">
        <v>0</v>
      </c>
      <c r="Q62" s="79">
        <v>10947065</v>
      </c>
      <c r="R62" s="79"/>
      <c r="S62" s="79">
        <v>211711200</v>
      </c>
      <c r="T62" s="79">
        <v>13983460</v>
      </c>
      <c r="U62" s="80">
        <v>333978770</v>
      </c>
      <c r="V62" s="81">
        <v>38041800</v>
      </c>
    </row>
    <row r="63" spans="1:22" ht="13.5">
      <c r="A63" s="43" t="s">
        <v>567</v>
      </c>
      <c r="B63" s="77" t="s">
        <v>273</v>
      </c>
      <c r="C63" s="78" t="s">
        <v>274</v>
      </c>
      <c r="D63" s="79">
        <v>569919429</v>
      </c>
      <c r="E63" s="79">
        <v>916305971</v>
      </c>
      <c r="F63" s="79">
        <v>0</v>
      </c>
      <c r="G63" s="79">
        <v>0</v>
      </c>
      <c r="H63" s="79">
        <v>0</v>
      </c>
      <c r="I63" s="79">
        <v>33329456</v>
      </c>
      <c r="J63" s="79">
        <v>166152152</v>
      </c>
      <c r="K63" s="79">
        <v>497664461</v>
      </c>
      <c r="L63" s="79">
        <v>2183371469</v>
      </c>
      <c r="M63" s="79">
        <v>594052064</v>
      </c>
      <c r="N63" s="79">
        <v>1139710933</v>
      </c>
      <c r="O63" s="79">
        <v>0</v>
      </c>
      <c r="P63" s="79">
        <v>0</v>
      </c>
      <c r="Q63" s="79">
        <v>71376623</v>
      </c>
      <c r="R63" s="79"/>
      <c r="S63" s="79">
        <v>238298363</v>
      </c>
      <c r="T63" s="79">
        <v>126859758</v>
      </c>
      <c r="U63" s="80">
        <v>2170297741</v>
      </c>
      <c r="V63" s="81">
        <v>68567970</v>
      </c>
    </row>
    <row r="64" spans="1:22" ht="13.5">
      <c r="A64" s="43" t="s">
        <v>567</v>
      </c>
      <c r="B64" s="77" t="s">
        <v>275</v>
      </c>
      <c r="C64" s="78" t="s">
        <v>276</v>
      </c>
      <c r="D64" s="79">
        <v>91295432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3126000</v>
      </c>
      <c r="K64" s="79">
        <v>113864183</v>
      </c>
      <c r="L64" s="79">
        <v>208285615</v>
      </c>
      <c r="M64" s="79">
        <v>19627692</v>
      </c>
      <c r="N64" s="79">
        <v>0</v>
      </c>
      <c r="O64" s="79">
        <v>0</v>
      </c>
      <c r="P64" s="79">
        <v>0</v>
      </c>
      <c r="Q64" s="79">
        <v>104200</v>
      </c>
      <c r="R64" s="79"/>
      <c r="S64" s="79">
        <v>179229000</v>
      </c>
      <c r="T64" s="79">
        <v>12115598</v>
      </c>
      <c r="U64" s="80">
        <v>211076490</v>
      </c>
      <c r="V64" s="81">
        <v>33627000</v>
      </c>
    </row>
    <row r="65" spans="1:22" ht="13.5">
      <c r="A65" s="43" t="s">
        <v>567</v>
      </c>
      <c r="B65" s="77" t="s">
        <v>277</v>
      </c>
      <c r="C65" s="78" t="s">
        <v>278</v>
      </c>
      <c r="D65" s="79">
        <v>62253308</v>
      </c>
      <c r="E65" s="79">
        <v>0</v>
      </c>
      <c r="F65" s="79">
        <v>0</v>
      </c>
      <c r="G65" s="79">
        <v>0</v>
      </c>
      <c r="H65" s="79">
        <v>0</v>
      </c>
      <c r="I65" s="79">
        <v>10200</v>
      </c>
      <c r="J65" s="79">
        <v>5571848</v>
      </c>
      <c r="K65" s="79">
        <v>78014566</v>
      </c>
      <c r="L65" s="79">
        <v>145849922</v>
      </c>
      <c r="M65" s="79">
        <v>24962030</v>
      </c>
      <c r="N65" s="79">
        <v>0</v>
      </c>
      <c r="O65" s="79">
        <v>0</v>
      </c>
      <c r="P65" s="79">
        <v>0</v>
      </c>
      <c r="Q65" s="79">
        <v>278811</v>
      </c>
      <c r="R65" s="79"/>
      <c r="S65" s="79">
        <v>109181440</v>
      </c>
      <c r="T65" s="79">
        <v>2584132</v>
      </c>
      <c r="U65" s="80">
        <v>137006413</v>
      </c>
      <c r="V65" s="81">
        <v>24986000</v>
      </c>
    </row>
    <row r="66" spans="1:22" ht="13.5">
      <c r="A66" s="43" t="s">
        <v>568</v>
      </c>
      <c r="B66" s="77" t="s">
        <v>514</v>
      </c>
      <c r="C66" s="78" t="s">
        <v>515</v>
      </c>
      <c r="D66" s="79">
        <v>298110123</v>
      </c>
      <c r="E66" s="79">
        <v>0</v>
      </c>
      <c r="F66" s="79">
        <v>0</v>
      </c>
      <c r="G66" s="79">
        <v>0</v>
      </c>
      <c r="H66" s="79">
        <v>0</v>
      </c>
      <c r="I66" s="79">
        <v>3799039</v>
      </c>
      <c r="J66" s="79">
        <v>20560765</v>
      </c>
      <c r="K66" s="79">
        <v>782653243</v>
      </c>
      <c r="L66" s="79">
        <v>1105123170</v>
      </c>
      <c r="M66" s="79">
        <v>0</v>
      </c>
      <c r="N66" s="79">
        <v>0</v>
      </c>
      <c r="O66" s="79">
        <v>207773526</v>
      </c>
      <c r="P66" s="79">
        <v>65937650</v>
      </c>
      <c r="Q66" s="79">
        <v>0</v>
      </c>
      <c r="R66" s="79"/>
      <c r="S66" s="79">
        <v>724197979</v>
      </c>
      <c r="T66" s="79">
        <v>157311409</v>
      </c>
      <c r="U66" s="80">
        <v>1155220564</v>
      </c>
      <c r="V66" s="81">
        <v>267865250</v>
      </c>
    </row>
    <row r="67" spans="1:22" ht="12.75">
      <c r="A67" s="44" t="s">
        <v>0</v>
      </c>
      <c r="B67" s="82" t="s">
        <v>595</v>
      </c>
      <c r="C67" s="83" t="s">
        <v>0</v>
      </c>
      <c r="D67" s="83">
        <f aca="true" t="shared" si="9" ref="D67:V67">SUM(D62:D66)</f>
        <v>1149140411</v>
      </c>
      <c r="E67" s="83">
        <f t="shared" si="9"/>
        <v>952925283</v>
      </c>
      <c r="F67" s="83">
        <f t="shared" si="9"/>
        <v>0</v>
      </c>
      <c r="G67" s="83">
        <f t="shared" si="9"/>
        <v>0</v>
      </c>
      <c r="H67" s="83">
        <f t="shared" si="9"/>
        <v>0</v>
      </c>
      <c r="I67" s="83">
        <f t="shared" si="9"/>
        <v>37466821</v>
      </c>
      <c r="J67" s="83">
        <f t="shared" si="9"/>
        <v>227332549</v>
      </c>
      <c r="K67" s="83">
        <f t="shared" si="9"/>
        <v>1608729697</v>
      </c>
      <c r="L67" s="83">
        <f t="shared" si="9"/>
        <v>3975594761</v>
      </c>
      <c r="M67" s="83">
        <f t="shared" si="9"/>
        <v>690880327</v>
      </c>
      <c r="N67" s="83">
        <f t="shared" si="9"/>
        <v>1184809437</v>
      </c>
      <c r="O67" s="83">
        <f t="shared" si="9"/>
        <v>207773526</v>
      </c>
      <c r="P67" s="83">
        <f t="shared" si="9"/>
        <v>65937650</v>
      </c>
      <c r="Q67" s="83">
        <f t="shared" si="9"/>
        <v>82706699</v>
      </c>
      <c r="R67" s="83">
        <f t="shared" si="9"/>
        <v>0</v>
      </c>
      <c r="S67" s="83">
        <f t="shared" si="9"/>
        <v>1462617982</v>
      </c>
      <c r="T67" s="83">
        <f t="shared" si="9"/>
        <v>312854357</v>
      </c>
      <c r="U67" s="84">
        <f t="shared" si="9"/>
        <v>4007579978</v>
      </c>
      <c r="V67" s="85">
        <f t="shared" si="9"/>
        <v>433088020</v>
      </c>
    </row>
    <row r="68" spans="1:22" ht="13.5">
      <c r="A68" s="43" t="s">
        <v>567</v>
      </c>
      <c r="B68" s="77" t="s">
        <v>279</v>
      </c>
      <c r="C68" s="78" t="s">
        <v>280</v>
      </c>
      <c r="D68" s="79">
        <v>157559716</v>
      </c>
      <c r="E68" s="79">
        <v>130186800</v>
      </c>
      <c r="F68" s="79">
        <v>0</v>
      </c>
      <c r="G68" s="79">
        <v>0</v>
      </c>
      <c r="H68" s="79">
        <v>0</v>
      </c>
      <c r="I68" s="79">
        <v>0</v>
      </c>
      <c r="J68" s="79">
        <v>9396000</v>
      </c>
      <c r="K68" s="79">
        <v>128236578</v>
      </c>
      <c r="L68" s="79">
        <v>425379094</v>
      </c>
      <c r="M68" s="79">
        <v>132783755</v>
      </c>
      <c r="N68" s="79">
        <v>141754830</v>
      </c>
      <c r="O68" s="79">
        <v>0</v>
      </c>
      <c r="P68" s="79">
        <v>0</v>
      </c>
      <c r="Q68" s="79">
        <v>19681608</v>
      </c>
      <c r="R68" s="79"/>
      <c r="S68" s="79">
        <v>76793000</v>
      </c>
      <c r="T68" s="79">
        <v>19255977</v>
      </c>
      <c r="U68" s="80">
        <v>390269170</v>
      </c>
      <c r="V68" s="81">
        <v>44214000</v>
      </c>
    </row>
    <row r="69" spans="1:22" ht="13.5">
      <c r="A69" s="43" t="s">
        <v>567</v>
      </c>
      <c r="B69" s="77" t="s">
        <v>281</v>
      </c>
      <c r="C69" s="78" t="s">
        <v>282</v>
      </c>
      <c r="D69" s="79">
        <v>102541803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2262713</v>
      </c>
      <c r="K69" s="79">
        <v>89121233</v>
      </c>
      <c r="L69" s="79">
        <v>193925749</v>
      </c>
      <c r="M69" s="79">
        <v>23964730</v>
      </c>
      <c r="N69" s="79">
        <v>0</v>
      </c>
      <c r="O69" s="79">
        <v>0</v>
      </c>
      <c r="P69" s="79">
        <v>0</v>
      </c>
      <c r="Q69" s="79">
        <v>3533346</v>
      </c>
      <c r="R69" s="79"/>
      <c r="S69" s="79">
        <v>131791502</v>
      </c>
      <c r="T69" s="79">
        <v>15635850</v>
      </c>
      <c r="U69" s="80">
        <v>174925428</v>
      </c>
      <c r="V69" s="81">
        <v>30291000</v>
      </c>
    </row>
    <row r="70" spans="1:22" ht="13.5">
      <c r="A70" s="43" t="s">
        <v>567</v>
      </c>
      <c r="B70" s="77" t="s">
        <v>283</v>
      </c>
      <c r="C70" s="78" t="s">
        <v>284</v>
      </c>
      <c r="D70" s="79">
        <v>143060966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2873836</v>
      </c>
      <c r="K70" s="79">
        <v>203865326</v>
      </c>
      <c r="L70" s="79">
        <v>349800128</v>
      </c>
      <c r="M70" s="79">
        <v>11321562</v>
      </c>
      <c r="N70" s="79">
        <v>0</v>
      </c>
      <c r="O70" s="79">
        <v>0</v>
      </c>
      <c r="P70" s="79">
        <v>0</v>
      </c>
      <c r="Q70" s="79">
        <v>3220408</v>
      </c>
      <c r="R70" s="79"/>
      <c r="S70" s="79">
        <v>224680000</v>
      </c>
      <c r="T70" s="79">
        <v>11213172</v>
      </c>
      <c r="U70" s="80">
        <v>250435142</v>
      </c>
      <c r="V70" s="81">
        <v>69281000</v>
      </c>
    </row>
    <row r="71" spans="1:22" ht="13.5">
      <c r="A71" s="43" t="s">
        <v>567</v>
      </c>
      <c r="B71" s="77" t="s">
        <v>285</v>
      </c>
      <c r="C71" s="78" t="s">
        <v>286</v>
      </c>
      <c r="D71" s="79">
        <v>102341864</v>
      </c>
      <c r="E71" s="79">
        <v>0</v>
      </c>
      <c r="F71" s="79">
        <v>0</v>
      </c>
      <c r="G71" s="79">
        <v>0</v>
      </c>
      <c r="H71" s="79">
        <v>0</v>
      </c>
      <c r="I71" s="79">
        <v>315577</v>
      </c>
      <c r="J71" s="79">
        <v>20901045</v>
      </c>
      <c r="K71" s="79">
        <v>128194458</v>
      </c>
      <c r="L71" s="79">
        <v>251752944</v>
      </c>
      <c r="M71" s="79">
        <v>37747634</v>
      </c>
      <c r="N71" s="79">
        <v>0</v>
      </c>
      <c r="O71" s="79">
        <v>0</v>
      </c>
      <c r="P71" s="79">
        <v>0</v>
      </c>
      <c r="Q71" s="79">
        <v>4214914</v>
      </c>
      <c r="R71" s="79"/>
      <c r="S71" s="79">
        <v>152251824</v>
      </c>
      <c r="T71" s="79">
        <v>33147118</v>
      </c>
      <c r="U71" s="80">
        <v>227361490</v>
      </c>
      <c r="V71" s="81">
        <v>30558000</v>
      </c>
    </row>
    <row r="72" spans="1:22" ht="13.5">
      <c r="A72" s="43" t="s">
        <v>568</v>
      </c>
      <c r="B72" s="77" t="s">
        <v>544</v>
      </c>
      <c r="C72" s="78" t="s">
        <v>545</v>
      </c>
      <c r="D72" s="79">
        <v>262443281</v>
      </c>
      <c r="E72" s="79">
        <v>0</v>
      </c>
      <c r="F72" s="79">
        <v>0</v>
      </c>
      <c r="G72" s="79">
        <v>0</v>
      </c>
      <c r="H72" s="79">
        <v>0</v>
      </c>
      <c r="I72" s="79">
        <v>1385250</v>
      </c>
      <c r="J72" s="79">
        <v>28861009</v>
      </c>
      <c r="K72" s="79">
        <v>320307970</v>
      </c>
      <c r="L72" s="79">
        <v>612997510</v>
      </c>
      <c r="M72" s="79">
        <v>0</v>
      </c>
      <c r="N72" s="79">
        <v>0</v>
      </c>
      <c r="O72" s="79">
        <v>51798090</v>
      </c>
      <c r="P72" s="79">
        <v>21788751</v>
      </c>
      <c r="Q72" s="79">
        <v>0</v>
      </c>
      <c r="R72" s="79"/>
      <c r="S72" s="79">
        <v>440169275</v>
      </c>
      <c r="T72" s="79">
        <v>17402390</v>
      </c>
      <c r="U72" s="80">
        <v>531158506</v>
      </c>
      <c r="V72" s="81">
        <v>340235725</v>
      </c>
    </row>
    <row r="73" spans="1:22" ht="12.75">
      <c r="A73" s="44" t="s">
        <v>0</v>
      </c>
      <c r="B73" s="82" t="s">
        <v>596</v>
      </c>
      <c r="C73" s="83" t="s">
        <v>0</v>
      </c>
      <c r="D73" s="83">
        <f aca="true" t="shared" si="10" ref="D73:V73">SUM(D68:D72)</f>
        <v>767947630</v>
      </c>
      <c r="E73" s="83">
        <f t="shared" si="10"/>
        <v>130186800</v>
      </c>
      <c r="F73" s="83">
        <f t="shared" si="10"/>
        <v>0</v>
      </c>
      <c r="G73" s="83">
        <f t="shared" si="10"/>
        <v>0</v>
      </c>
      <c r="H73" s="83">
        <f t="shared" si="10"/>
        <v>0</v>
      </c>
      <c r="I73" s="83">
        <f t="shared" si="10"/>
        <v>1700827</v>
      </c>
      <c r="J73" s="83">
        <f t="shared" si="10"/>
        <v>64294603</v>
      </c>
      <c r="K73" s="83">
        <f t="shared" si="10"/>
        <v>869725565</v>
      </c>
      <c r="L73" s="83">
        <f t="shared" si="10"/>
        <v>1833855425</v>
      </c>
      <c r="M73" s="83">
        <f t="shared" si="10"/>
        <v>205817681</v>
      </c>
      <c r="N73" s="83">
        <f t="shared" si="10"/>
        <v>141754830</v>
      </c>
      <c r="O73" s="83">
        <f t="shared" si="10"/>
        <v>51798090</v>
      </c>
      <c r="P73" s="83">
        <f t="shared" si="10"/>
        <v>21788751</v>
      </c>
      <c r="Q73" s="83">
        <f t="shared" si="10"/>
        <v>30650276</v>
      </c>
      <c r="R73" s="83">
        <f t="shared" si="10"/>
        <v>0</v>
      </c>
      <c r="S73" s="83">
        <f t="shared" si="10"/>
        <v>1025685601</v>
      </c>
      <c r="T73" s="83">
        <f t="shared" si="10"/>
        <v>96654507</v>
      </c>
      <c r="U73" s="84">
        <f t="shared" si="10"/>
        <v>1574149736</v>
      </c>
      <c r="V73" s="85">
        <f t="shared" si="10"/>
        <v>514579725</v>
      </c>
    </row>
    <row r="74" spans="1:22" ht="12.75">
      <c r="A74" s="44" t="s">
        <v>0</v>
      </c>
      <c r="B74" s="82" t="s">
        <v>597</v>
      </c>
      <c r="C74" s="83" t="s">
        <v>0</v>
      </c>
      <c r="D74" s="83">
        <f aca="true" t="shared" si="11" ref="D74:V74">SUM(D9,D11:D15,D17:D24,D26:D29,D31:D35,D37:D40,D42:D47,D49:D53,D55:D60,D62:D66,D68:D72)</f>
        <v>25293694105</v>
      </c>
      <c r="E74" s="83">
        <f t="shared" si="11"/>
        <v>20841701226</v>
      </c>
      <c r="F74" s="83">
        <f t="shared" si="11"/>
        <v>0</v>
      </c>
      <c r="G74" s="83">
        <f t="shared" si="11"/>
        <v>0</v>
      </c>
      <c r="H74" s="83">
        <f t="shared" si="11"/>
        <v>0</v>
      </c>
      <c r="I74" s="83">
        <f t="shared" si="11"/>
        <v>1178170049</v>
      </c>
      <c r="J74" s="83">
        <f t="shared" si="11"/>
        <v>3600014006</v>
      </c>
      <c r="K74" s="83">
        <f t="shared" si="11"/>
        <v>32714011601</v>
      </c>
      <c r="L74" s="83">
        <f t="shared" si="11"/>
        <v>83627590987</v>
      </c>
      <c r="M74" s="83">
        <f t="shared" si="11"/>
        <v>16338630163</v>
      </c>
      <c r="N74" s="83">
        <f t="shared" si="11"/>
        <v>26765689930</v>
      </c>
      <c r="O74" s="83">
        <f t="shared" si="11"/>
        <v>9541883951</v>
      </c>
      <c r="P74" s="83">
        <f t="shared" si="11"/>
        <v>2247658751</v>
      </c>
      <c r="Q74" s="83">
        <f t="shared" si="11"/>
        <v>1643836349</v>
      </c>
      <c r="R74" s="83">
        <f t="shared" si="11"/>
        <v>0</v>
      </c>
      <c r="S74" s="83">
        <f t="shared" si="11"/>
        <v>18513260887</v>
      </c>
      <c r="T74" s="83">
        <f t="shared" si="11"/>
        <v>8122572146</v>
      </c>
      <c r="U74" s="84">
        <f t="shared" si="11"/>
        <v>83173532177</v>
      </c>
      <c r="V74" s="85">
        <f t="shared" si="11"/>
        <v>9063964287</v>
      </c>
    </row>
    <row r="75" spans="1:22" ht="13.5">
      <c r="A75" s="36"/>
      <c r="B75" s="94" t="s">
        <v>0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8"/>
      <c r="V75" s="76"/>
    </row>
    <row r="76" spans="1:22" ht="13.5">
      <c r="A76" s="48" t="s">
        <v>0</v>
      </c>
      <c r="B76" s="132" t="s">
        <v>44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89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76:T76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30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7.140625" style="0" bestFit="1" customWidth="1"/>
    <col min="4" max="21" width="12.57421875" style="0" bestFit="1" customWidth="1"/>
    <col min="22" max="22" width="12.57421875" style="0" hidden="1" customWidth="1"/>
  </cols>
  <sheetData>
    <row r="1" spans="1:21" ht="14.25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0</v>
      </c>
      <c r="B2" s="120" t="s">
        <v>634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6.5">
      <c r="A3" s="4" t="s">
        <v>0</v>
      </c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customHeight="1">
      <c r="A4" s="6" t="s">
        <v>0</v>
      </c>
      <c r="B4" s="32" t="s">
        <v>0</v>
      </c>
      <c r="C4" s="33" t="s">
        <v>0</v>
      </c>
      <c r="D4" s="117" t="s">
        <v>2</v>
      </c>
      <c r="E4" s="118"/>
      <c r="F4" s="118"/>
      <c r="G4" s="118"/>
      <c r="H4" s="118"/>
      <c r="I4" s="118"/>
      <c r="J4" s="118"/>
      <c r="K4" s="118"/>
      <c r="L4" s="119"/>
      <c r="M4" s="122" t="s">
        <v>3</v>
      </c>
      <c r="N4" s="118"/>
      <c r="O4" s="118"/>
      <c r="P4" s="118"/>
      <c r="Q4" s="118"/>
      <c r="R4" s="118"/>
      <c r="S4" s="118"/>
      <c r="T4" s="118"/>
      <c r="U4" s="119"/>
    </row>
    <row r="5" spans="1:22" ht="62.25" customHeight="1">
      <c r="A5" s="10" t="s">
        <v>0</v>
      </c>
      <c r="B5" s="34" t="s">
        <v>4</v>
      </c>
      <c r="C5" s="35" t="s">
        <v>5</v>
      </c>
      <c r="D5" s="29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0</v>
      </c>
      <c r="S5" s="30" t="s">
        <v>20</v>
      </c>
      <c r="T5" s="30" t="s">
        <v>21</v>
      </c>
      <c r="U5" s="31" t="s">
        <v>22</v>
      </c>
      <c r="V5" s="1" t="s">
        <v>23</v>
      </c>
    </row>
    <row r="6" spans="1:21" ht="12.7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12.75" customHeight="1">
      <c r="A7" s="40" t="s">
        <v>0</v>
      </c>
      <c r="B7" s="41" t="s">
        <v>598</v>
      </c>
      <c r="C7" s="42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 ht="12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2" ht="13.5">
      <c r="A9" s="43" t="s">
        <v>567</v>
      </c>
      <c r="B9" s="77" t="s">
        <v>287</v>
      </c>
      <c r="C9" s="78" t="s">
        <v>288</v>
      </c>
      <c r="D9" s="79">
        <v>214265083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32000000</v>
      </c>
      <c r="K9" s="79">
        <v>228860963</v>
      </c>
      <c r="L9" s="79">
        <v>475126046</v>
      </c>
      <c r="M9" s="79">
        <v>79723646</v>
      </c>
      <c r="N9" s="79">
        <v>0</v>
      </c>
      <c r="O9" s="79">
        <v>0</v>
      </c>
      <c r="P9" s="79">
        <v>0</v>
      </c>
      <c r="Q9" s="79">
        <v>10566388</v>
      </c>
      <c r="R9" s="79"/>
      <c r="S9" s="79">
        <v>357533000</v>
      </c>
      <c r="T9" s="79">
        <v>65091828</v>
      </c>
      <c r="U9" s="80">
        <v>512914862</v>
      </c>
      <c r="V9" s="81">
        <v>69261000</v>
      </c>
    </row>
    <row r="10" spans="1:22" ht="13.5">
      <c r="A10" s="43" t="s">
        <v>567</v>
      </c>
      <c r="B10" s="77" t="s">
        <v>289</v>
      </c>
      <c r="C10" s="78" t="s">
        <v>290</v>
      </c>
      <c r="D10" s="79">
        <v>157054724</v>
      </c>
      <c r="E10" s="79">
        <v>18789846</v>
      </c>
      <c r="F10" s="79">
        <v>0</v>
      </c>
      <c r="G10" s="79">
        <v>0</v>
      </c>
      <c r="H10" s="79">
        <v>0</v>
      </c>
      <c r="I10" s="79">
        <v>0</v>
      </c>
      <c r="J10" s="79">
        <v>1299996</v>
      </c>
      <c r="K10" s="79">
        <v>191962836</v>
      </c>
      <c r="L10" s="79">
        <v>369107402</v>
      </c>
      <c r="M10" s="79">
        <v>25552410</v>
      </c>
      <c r="N10" s="79">
        <v>20788953</v>
      </c>
      <c r="O10" s="79">
        <v>0</v>
      </c>
      <c r="P10" s="79">
        <v>0</v>
      </c>
      <c r="Q10" s="79">
        <v>4625640</v>
      </c>
      <c r="R10" s="79"/>
      <c r="S10" s="79">
        <v>336283350</v>
      </c>
      <c r="T10" s="79">
        <v>43006456</v>
      </c>
      <c r="U10" s="80">
        <v>430256809</v>
      </c>
      <c r="V10" s="81">
        <v>70421650</v>
      </c>
    </row>
    <row r="11" spans="1:22" ht="13.5">
      <c r="A11" s="43" t="s">
        <v>567</v>
      </c>
      <c r="B11" s="77" t="s">
        <v>291</v>
      </c>
      <c r="C11" s="78" t="s">
        <v>292</v>
      </c>
      <c r="D11" s="79">
        <v>394163738</v>
      </c>
      <c r="E11" s="79">
        <v>480289000</v>
      </c>
      <c r="F11" s="79">
        <v>0</v>
      </c>
      <c r="G11" s="79">
        <v>0</v>
      </c>
      <c r="H11" s="79">
        <v>0</v>
      </c>
      <c r="I11" s="79">
        <v>18575280</v>
      </c>
      <c r="J11" s="79">
        <v>41357301</v>
      </c>
      <c r="K11" s="79">
        <v>422910919</v>
      </c>
      <c r="L11" s="79">
        <v>1357296238</v>
      </c>
      <c r="M11" s="79">
        <v>143275000</v>
      </c>
      <c r="N11" s="79">
        <v>738995601</v>
      </c>
      <c r="O11" s="79">
        <v>0</v>
      </c>
      <c r="P11" s="79">
        <v>0</v>
      </c>
      <c r="Q11" s="79">
        <v>37415471</v>
      </c>
      <c r="R11" s="79"/>
      <c r="S11" s="79">
        <v>479030200</v>
      </c>
      <c r="T11" s="79">
        <v>100891770</v>
      </c>
      <c r="U11" s="80">
        <v>1499608042</v>
      </c>
      <c r="V11" s="81">
        <v>102603800</v>
      </c>
    </row>
    <row r="12" spans="1:22" ht="13.5">
      <c r="A12" s="43" t="s">
        <v>567</v>
      </c>
      <c r="B12" s="77" t="s">
        <v>293</v>
      </c>
      <c r="C12" s="78" t="s">
        <v>294</v>
      </c>
      <c r="D12" s="79">
        <v>218213780</v>
      </c>
      <c r="E12" s="79">
        <v>118648949</v>
      </c>
      <c r="F12" s="79">
        <v>0</v>
      </c>
      <c r="G12" s="79">
        <v>0</v>
      </c>
      <c r="H12" s="79">
        <v>0</v>
      </c>
      <c r="I12" s="79">
        <v>3000461</v>
      </c>
      <c r="J12" s="79">
        <v>43840025</v>
      </c>
      <c r="K12" s="79">
        <v>252080951</v>
      </c>
      <c r="L12" s="79">
        <v>635784166</v>
      </c>
      <c r="M12" s="79">
        <v>141637415</v>
      </c>
      <c r="N12" s="79">
        <v>175749438</v>
      </c>
      <c r="O12" s="79">
        <v>0</v>
      </c>
      <c r="P12" s="79">
        <v>0</v>
      </c>
      <c r="Q12" s="79">
        <v>20813113</v>
      </c>
      <c r="R12" s="79"/>
      <c r="S12" s="79">
        <v>190465300</v>
      </c>
      <c r="T12" s="79">
        <v>90869838</v>
      </c>
      <c r="U12" s="80">
        <v>619535104</v>
      </c>
      <c r="V12" s="81">
        <v>34376701</v>
      </c>
    </row>
    <row r="13" spans="1:22" ht="13.5">
      <c r="A13" s="43" t="s">
        <v>567</v>
      </c>
      <c r="B13" s="77" t="s">
        <v>295</v>
      </c>
      <c r="C13" s="78" t="s">
        <v>296</v>
      </c>
      <c r="D13" s="79">
        <v>102040990</v>
      </c>
      <c r="E13" s="79">
        <v>1042000</v>
      </c>
      <c r="F13" s="79">
        <v>0</v>
      </c>
      <c r="G13" s="79">
        <v>0</v>
      </c>
      <c r="H13" s="79">
        <v>0</v>
      </c>
      <c r="I13" s="79">
        <v>833600</v>
      </c>
      <c r="J13" s="79">
        <v>22016400</v>
      </c>
      <c r="K13" s="79">
        <v>128537956</v>
      </c>
      <c r="L13" s="79">
        <v>254470946</v>
      </c>
      <c r="M13" s="79">
        <v>107659435</v>
      </c>
      <c r="N13" s="79">
        <v>0</v>
      </c>
      <c r="O13" s="79">
        <v>0</v>
      </c>
      <c r="P13" s="79">
        <v>0</v>
      </c>
      <c r="Q13" s="79">
        <v>4636900</v>
      </c>
      <c r="R13" s="79"/>
      <c r="S13" s="79">
        <v>149264003</v>
      </c>
      <c r="T13" s="79">
        <v>45299542</v>
      </c>
      <c r="U13" s="80">
        <v>306859880</v>
      </c>
      <c r="V13" s="81">
        <v>30170000</v>
      </c>
    </row>
    <row r="14" spans="1:22" ht="13.5">
      <c r="A14" s="43" t="s">
        <v>568</v>
      </c>
      <c r="B14" s="77" t="s">
        <v>524</v>
      </c>
      <c r="C14" s="78" t="s">
        <v>525</v>
      </c>
      <c r="D14" s="79">
        <v>526373292</v>
      </c>
      <c r="E14" s="79">
        <v>0</v>
      </c>
      <c r="F14" s="79">
        <v>0</v>
      </c>
      <c r="G14" s="79">
        <v>0</v>
      </c>
      <c r="H14" s="79">
        <v>0</v>
      </c>
      <c r="I14" s="79">
        <v>373392</v>
      </c>
      <c r="J14" s="79">
        <v>67910952</v>
      </c>
      <c r="K14" s="79">
        <v>1000982412</v>
      </c>
      <c r="L14" s="79">
        <v>1595640048</v>
      </c>
      <c r="M14" s="79">
        <v>0</v>
      </c>
      <c r="N14" s="79">
        <v>0</v>
      </c>
      <c r="O14" s="79">
        <v>173081760</v>
      </c>
      <c r="P14" s="79">
        <v>33974604</v>
      </c>
      <c r="Q14" s="79">
        <v>0</v>
      </c>
      <c r="R14" s="79"/>
      <c r="S14" s="79">
        <v>1119401004</v>
      </c>
      <c r="T14" s="79">
        <v>204515580</v>
      </c>
      <c r="U14" s="80">
        <v>1530972948</v>
      </c>
      <c r="V14" s="81">
        <v>590823012</v>
      </c>
    </row>
    <row r="15" spans="1:22" ht="12.75">
      <c r="A15" s="44" t="s">
        <v>0</v>
      </c>
      <c r="B15" s="82" t="s">
        <v>599</v>
      </c>
      <c r="C15" s="83" t="s">
        <v>0</v>
      </c>
      <c r="D15" s="83">
        <f aca="true" t="shared" si="0" ref="D15:V15">SUM(D9:D14)</f>
        <v>1612111607</v>
      </c>
      <c r="E15" s="83">
        <f t="shared" si="0"/>
        <v>618769795</v>
      </c>
      <c r="F15" s="83">
        <f t="shared" si="0"/>
        <v>0</v>
      </c>
      <c r="G15" s="83">
        <f t="shared" si="0"/>
        <v>0</v>
      </c>
      <c r="H15" s="83">
        <f t="shared" si="0"/>
        <v>0</v>
      </c>
      <c r="I15" s="83">
        <f t="shared" si="0"/>
        <v>22782733</v>
      </c>
      <c r="J15" s="83">
        <f t="shared" si="0"/>
        <v>208424674</v>
      </c>
      <c r="K15" s="83">
        <f t="shared" si="0"/>
        <v>2225336037</v>
      </c>
      <c r="L15" s="83">
        <f t="shared" si="0"/>
        <v>4687424846</v>
      </c>
      <c r="M15" s="83">
        <f t="shared" si="0"/>
        <v>497847906</v>
      </c>
      <c r="N15" s="83">
        <f t="shared" si="0"/>
        <v>935533992</v>
      </c>
      <c r="O15" s="83">
        <f t="shared" si="0"/>
        <v>173081760</v>
      </c>
      <c r="P15" s="83">
        <f t="shared" si="0"/>
        <v>33974604</v>
      </c>
      <c r="Q15" s="83">
        <f t="shared" si="0"/>
        <v>78057512</v>
      </c>
      <c r="R15" s="83">
        <f t="shared" si="0"/>
        <v>0</v>
      </c>
      <c r="S15" s="83">
        <f t="shared" si="0"/>
        <v>2631976857</v>
      </c>
      <c r="T15" s="83">
        <f t="shared" si="0"/>
        <v>549675014</v>
      </c>
      <c r="U15" s="84">
        <f t="shared" si="0"/>
        <v>4900147645</v>
      </c>
      <c r="V15" s="85">
        <f t="shared" si="0"/>
        <v>897656163</v>
      </c>
    </row>
    <row r="16" spans="1:22" ht="13.5">
      <c r="A16" s="43" t="s">
        <v>567</v>
      </c>
      <c r="B16" s="77" t="s">
        <v>297</v>
      </c>
      <c r="C16" s="78" t="s">
        <v>298</v>
      </c>
      <c r="D16" s="79">
        <v>178939424</v>
      </c>
      <c r="E16" s="79">
        <v>135457163</v>
      </c>
      <c r="F16" s="79">
        <v>0</v>
      </c>
      <c r="G16" s="79">
        <v>0</v>
      </c>
      <c r="H16" s="79">
        <v>0</v>
      </c>
      <c r="I16" s="79">
        <v>1854729</v>
      </c>
      <c r="J16" s="79">
        <v>8691551</v>
      </c>
      <c r="K16" s="79">
        <v>123533639</v>
      </c>
      <c r="L16" s="79">
        <v>448476506</v>
      </c>
      <c r="M16" s="79">
        <v>23696482</v>
      </c>
      <c r="N16" s="79">
        <v>182070920</v>
      </c>
      <c r="O16" s="79">
        <v>0</v>
      </c>
      <c r="P16" s="79">
        <v>0</v>
      </c>
      <c r="Q16" s="79">
        <v>15276059</v>
      </c>
      <c r="R16" s="79"/>
      <c r="S16" s="79">
        <v>187781000</v>
      </c>
      <c r="T16" s="79">
        <v>53279432</v>
      </c>
      <c r="U16" s="80">
        <v>462103893</v>
      </c>
      <c r="V16" s="81">
        <v>41713000</v>
      </c>
    </row>
    <row r="17" spans="1:22" ht="13.5">
      <c r="A17" s="43" t="s">
        <v>567</v>
      </c>
      <c r="B17" s="77" t="s">
        <v>299</v>
      </c>
      <c r="C17" s="78" t="s">
        <v>300</v>
      </c>
      <c r="D17" s="79">
        <v>374720764</v>
      </c>
      <c r="E17" s="79">
        <v>0</v>
      </c>
      <c r="F17" s="79">
        <v>0</v>
      </c>
      <c r="G17" s="79">
        <v>0</v>
      </c>
      <c r="H17" s="79">
        <v>0</v>
      </c>
      <c r="I17" s="79">
        <v>10420</v>
      </c>
      <c r="J17" s="79">
        <v>124376400</v>
      </c>
      <c r="K17" s="79">
        <v>271003017</v>
      </c>
      <c r="L17" s="79">
        <v>770110601</v>
      </c>
      <c r="M17" s="79">
        <v>101366497</v>
      </c>
      <c r="N17" s="79">
        <v>0</v>
      </c>
      <c r="O17" s="79">
        <v>0</v>
      </c>
      <c r="P17" s="79">
        <v>0</v>
      </c>
      <c r="Q17" s="79">
        <v>29261111</v>
      </c>
      <c r="R17" s="79"/>
      <c r="S17" s="79">
        <v>544400000</v>
      </c>
      <c r="T17" s="79">
        <v>105784811</v>
      </c>
      <c r="U17" s="80">
        <v>780812419</v>
      </c>
      <c r="V17" s="81">
        <v>114023000</v>
      </c>
    </row>
    <row r="18" spans="1:22" ht="13.5">
      <c r="A18" s="43" t="s">
        <v>567</v>
      </c>
      <c r="B18" s="77" t="s">
        <v>301</v>
      </c>
      <c r="C18" s="78" t="s">
        <v>302</v>
      </c>
      <c r="D18" s="79">
        <v>392463036</v>
      </c>
      <c r="E18" s="79">
        <v>380398000</v>
      </c>
      <c r="F18" s="79">
        <v>0</v>
      </c>
      <c r="G18" s="79">
        <v>0</v>
      </c>
      <c r="H18" s="79">
        <v>0</v>
      </c>
      <c r="I18" s="79">
        <v>9651656</v>
      </c>
      <c r="J18" s="79">
        <v>59947320</v>
      </c>
      <c r="K18" s="79">
        <v>290584836</v>
      </c>
      <c r="L18" s="79">
        <v>1133044848</v>
      </c>
      <c r="M18" s="79">
        <v>94666640</v>
      </c>
      <c r="N18" s="79">
        <v>493717232</v>
      </c>
      <c r="O18" s="79">
        <v>0</v>
      </c>
      <c r="P18" s="79">
        <v>0</v>
      </c>
      <c r="Q18" s="79">
        <v>12565656</v>
      </c>
      <c r="R18" s="79"/>
      <c r="S18" s="79">
        <v>432160000</v>
      </c>
      <c r="T18" s="79">
        <v>119615800</v>
      </c>
      <c r="U18" s="80">
        <v>1152725328</v>
      </c>
      <c r="V18" s="81">
        <v>111651553</v>
      </c>
    </row>
    <row r="19" spans="1:22" ht="13.5">
      <c r="A19" s="43" t="s">
        <v>567</v>
      </c>
      <c r="B19" s="77" t="s">
        <v>303</v>
      </c>
      <c r="C19" s="78" t="s">
        <v>304</v>
      </c>
      <c r="D19" s="79">
        <v>181919244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11932884</v>
      </c>
      <c r="K19" s="79">
        <v>261146280</v>
      </c>
      <c r="L19" s="79">
        <v>454998408</v>
      </c>
      <c r="M19" s="79">
        <v>34578276</v>
      </c>
      <c r="N19" s="79">
        <v>0</v>
      </c>
      <c r="O19" s="79">
        <v>0</v>
      </c>
      <c r="P19" s="79">
        <v>0</v>
      </c>
      <c r="Q19" s="79">
        <v>4480884</v>
      </c>
      <c r="R19" s="79"/>
      <c r="S19" s="79">
        <v>436248000</v>
      </c>
      <c r="T19" s="79">
        <v>53744172</v>
      </c>
      <c r="U19" s="80">
        <v>529051332</v>
      </c>
      <c r="V19" s="81">
        <v>108888996</v>
      </c>
    </row>
    <row r="20" spans="1:22" ht="13.5">
      <c r="A20" s="43" t="s">
        <v>568</v>
      </c>
      <c r="B20" s="77" t="s">
        <v>526</v>
      </c>
      <c r="C20" s="78" t="s">
        <v>527</v>
      </c>
      <c r="D20" s="79">
        <v>734481855</v>
      </c>
      <c r="E20" s="79">
        <v>0</v>
      </c>
      <c r="F20" s="79">
        <v>0</v>
      </c>
      <c r="G20" s="79">
        <v>0</v>
      </c>
      <c r="H20" s="79">
        <v>0</v>
      </c>
      <c r="I20" s="79">
        <v>489003</v>
      </c>
      <c r="J20" s="79">
        <v>149952819</v>
      </c>
      <c r="K20" s="79">
        <v>747599158</v>
      </c>
      <c r="L20" s="79">
        <v>1632522835</v>
      </c>
      <c r="M20" s="79">
        <v>0</v>
      </c>
      <c r="N20" s="79">
        <v>0</v>
      </c>
      <c r="O20" s="79">
        <v>368112550</v>
      </c>
      <c r="P20" s="79">
        <v>0</v>
      </c>
      <c r="Q20" s="79">
        <v>0</v>
      </c>
      <c r="R20" s="79"/>
      <c r="S20" s="79">
        <v>1266484762</v>
      </c>
      <c r="T20" s="79">
        <v>40958894</v>
      </c>
      <c r="U20" s="80">
        <v>1675556206</v>
      </c>
      <c r="V20" s="81">
        <v>633580850</v>
      </c>
    </row>
    <row r="21" spans="1:22" ht="12.75">
      <c r="A21" s="44" t="s">
        <v>0</v>
      </c>
      <c r="B21" s="82" t="s">
        <v>600</v>
      </c>
      <c r="C21" s="83" t="s">
        <v>0</v>
      </c>
      <c r="D21" s="83">
        <f aca="true" t="shared" si="1" ref="D21:V21">SUM(D16:D20)</f>
        <v>1862524323</v>
      </c>
      <c r="E21" s="83">
        <f t="shared" si="1"/>
        <v>515855163</v>
      </c>
      <c r="F21" s="83">
        <f t="shared" si="1"/>
        <v>0</v>
      </c>
      <c r="G21" s="83">
        <f t="shared" si="1"/>
        <v>0</v>
      </c>
      <c r="H21" s="83">
        <f t="shared" si="1"/>
        <v>0</v>
      </c>
      <c r="I21" s="83">
        <f t="shared" si="1"/>
        <v>12005808</v>
      </c>
      <c r="J21" s="83">
        <f t="shared" si="1"/>
        <v>354900974</v>
      </c>
      <c r="K21" s="83">
        <f t="shared" si="1"/>
        <v>1693866930</v>
      </c>
      <c r="L21" s="83">
        <f t="shared" si="1"/>
        <v>4439153198</v>
      </c>
      <c r="M21" s="83">
        <f t="shared" si="1"/>
        <v>254307895</v>
      </c>
      <c r="N21" s="83">
        <f t="shared" si="1"/>
        <v>675788152</v>
      </c>
      <c r="O21" s="83">
        <f t="shared" si="1"/>
        <v>368112550</v>
      </c>
      <c r="P21" s="83">
        <f t="shared" si="1"/>
        <v>0</v>
      </c>
      <c r="Q21" s="83">
        <f t="shared" si="1"/>
        <v>61583710</v>
      </c>
      <c r="R21" s="83">
        <f t="shared" si="1"/>
        <v>0</v>
      </c>
      <c r="S21" s="83">
        <f t="shared" si="1"/>
        <v>2867073762</v>
      </c>
      <c r="T21" s="83">
        <f t="shared" si="1"/>
        <v>373383109</v>
      </c>
      <c r="U21" s="84">
        <f t="shared" si="1"/>
        <v>4600249178</v>
      </c>
      <c r="V21" s="85">
        <f t="shared" si="1"/>
        <v>1009857399</v>
      </c>
    </row>
    <row r="22" spans="1:22" ht="13.5">
      <c r="A22" s="43" t="s">
        <v>567</v>
      </c>
      <c r="B22" s="77" t="s">
        <v>305</v>
      </c>
      <c r="C22" s="78" t="s">
        <v>306</v>
      </c>
      <c r="D22" s="79">
        <v>158222926</v>
      </c>
      <c r="E22" s="79">
        <v>45056360</v>
      </c>
      <c r="F22" s="79">
        <v>0</v>
      </c>
      <c r="G22" s="79">
        <v>0</v>
      </c>
      <c r="H22" s="79">
        <v>0</v>
      </c>
      <c r="I22" s="79">
        <v>0</v>
      </c>
      <c r="J22" s="79">
        <v>9828049</v>
      </c>
      <c r="K22" s="79">
        <v>142042967</v>
      </c>
      <c r="L22" s="79">
        <v>355150302</v>
      </c>
      <c r="M22" s="79">
        <v>33118562</v>
      </c>
      <c r="N22" s="79">
        <v>44176604</v>
      </c>
      <c r="O22" s="79">
        <v>0</v>
      </c>
      <c r="P22" s="79">
        <v>0</v>
      </c>
      <c r="Q22" s="79">
        <v>1270837</v>
      </c>
      <c r="R22" s="79"/>
      <c r="S22" s="79">
        <v>214327000</v>
      </c>
      <c r="T22" s="79">
        <v>25066383</v>
      </c>
      <c r="U22" s="80">
        <v>317959386</v>
      </c>
      <c r="V22" s="81">
        <v>74408000</v>
      </c>
    </row>
    <row r="23" spans="1:22" ht="13.5">
      <c r="A23" s="43" t="s">
        <v>567</v>
      </c>
      <c r="B23" s="77" t="s">
        <v>307</v>
      </c>
      <c r="C23" s="78" t="s">
        <v>308</v>
      </c>
      <c r="D23" s="79">
        <v>129130362</v>
      </c>
      <c r="E23" s="79">
        <v>11949843</v>
      </c>
      <c r="F23" s="79">
        <v>0</v>
      </c>
      <c r="G23" s="79">
        <v>0</v>
      </c>
      <c r="H23" s="79">
        <v>0</v>
      </c>
      <c r="I23" s="79">
        <v>1100178</v>
      </c>
      <c r="J23" s="79">
        <v>6603845</v>
      </c>
      <c r="K23" s="79">
        <v>108475602</v>
      </c>
      <c r="L23" s="79">
        <v>257259830</v>
      </c>
      <c r="M23" s="79">
        <v>53644316</v>
      </c>
      <c r="N23" s="79">
        <v>12203180</v>
      </c>
      <c r="O23" s="79">
        <v>0</v>
      </c>
      <c r="P23" s="79">
        <v>0</v>
      </c>
      <c r="Q23" s="79">
        <v>2588929</v>
      </c>
      <c r="R23" s="79"/>
      <c r="S23" s="79">
        <v>165985600</v>
      </c>
      <c r="T23" s="79">
        <v>30141596</v>
      </c>
      <c r="U23" s="80">
        <v>264563621</v>
      </c>
      <c r="V23" s="81">
        <v>45802400</v>
      </c>
    </row>
    <row r="24" spans="1:22" ht="13.5">
      <c r="A24" s="43" t="s">
        <v>567</v>
      </c>
      <c r="B24" s="77" t="s">
        <v>75</v>
      </c>
      <c r="C24" s="78" t="s">
        <v>76</v>
      </c>
      <c r="D24" s="79">
        <v>1099145527</v>
      </c>
      <c r="E24" s="79">
        <v>926863000</v>
      </c>
      <c r="F24" s="79">
        <v>0</v>
      </c>
      <c r="G24" s="79">
        <v>0</v>
      </c>
      <c r="H24" s="79">
        <v>0</v>
      </c>
      <c r="I24" s="79">
        <v>47000000</v>
      </c>
      <c r="J24" s="79">
        <v>255000000</v>
      </c>
      <c r="K24" s="79">
        <v>1583303830</v>
      </c>
      <c r="L24" s="79">
        <v>3911312357</v>
      </c>
      <c r="M24" s="79">
        <v>571310800</v>
      </c>
      <c r="N24" s="79">
        <v>1561747800</v>
      </c>
      <c r="O24" s="79">
        <v>287201000</v>
      </c>
      <c r="P24" s="79">
        <v>137789500</v>
      </c>
      <c r="Q24" s="79">
        <v>132480600</v>
      </c>
      <c r="R24" s="79"/>
      <c r="S24" s="79">
        <v>1305013550</v>
      </c>
      <c r="T24" s="79">
        <v>330764800</v>
      </c>
      <c r="U24" s="80">
        <v>4326308050</v>
      </c>
      <c r="V24" s="81">
        <v>720663450</v>
      </c>
    </row>
    <row r="25" spans="1:22" ht="13.5">
      <c r="A25" s="43" t="s">
        <v>567</v>
      </c>
      <c r="B25" s="77" t="s">
        <v>309</v>
      </c>
      <c r="C25" s="78" t="s">
        <v>310</v>
      </c>
      <c r="D25" s="79">
        <v>152561234</v>
      </c>
      <c r="E25" s="79">
        <v>0</v>
      </c>
      <c r="F25" s="79">
        <v>0</v>
      </c>
      <c r="G25" s="79">
        <v>0</v>
      </c>
      <c r="H25" s="79">
        <v>0</v>
      </c>
      <c r="I25" s="79">
        <v>152733</v>
      </c>
      <c r="J25" s="79">
        <v>53931542</v>
      </c>
      <c r="K25" s="79">
        <v>153017160</v>
      </c>
      <c r="L25" s="79">
        <v>359662669</v>
      </c>
      <c r="M25" s="79">
        <v>34177083</v>
      </c>
      <c r="N25" s="79">
        <v>0</v>
      </c>
      <c r="O25" s="79">
        <v>0</v>
      </c>
      <c r="P25" s="79">
        <v>0</v>
      </c>
      <c r="Q25" s="79">
        <v>7079843</v>
      </c>
      <c r="R25" s="79"/>
      <c r="S25" s="79">
        <v>298504000</v>
      </c>
      <c r="T25" s="79">
        <v>94530843</v>
      </c>
      <c r="U25" s="80">
        <v>434291769</v>
      </c>
      <c r="V25" s="81">
        <v>61628000</v>
      </c>
    </row>
    <row r="26" spans="1:22" ht="13.5">
      <c r="A26" s="43" t="s">
        <v>568</v>
      </c>
      <c r="B26" s="77" t="s">
        <v>528</v>
      </c>
      <c r="C26" s="78" t="s">
        <v>529</v>
      </c>
      <c r="D26" s="79">
        <v>413093000</v>
      </c>
      <c r="E26" s="79">
        <v>0</v>
      </c>
      <c r="F26" s="79">
        <v>0</v>
      </c>
      <c r="G26" s="79">
        <v>0</v>
      </c>
      <c r="H26" s="79">
        <v>0</v>
      </c>
      <c r="I26" s="79">
        <v>470000</v>
      </c>
      <c r="J26" s="79">
        <v>47975000</v>
      </c>
      <c r="K26" s="79">
        <v>453555000</v>
      </c>
      <c r="L26" s="79">
        <v>915093000</v>
      </c>
      <c r="M26" s="79">
        <v>0</v>
      </c>
      <c r="N26" s="79">
        <v>0</v>
      </c>
      <c r="O26" s="79">
        <v>68219000</v>
      </c>
      <c r="P26" s="79">
        <v>12039000</v>
      </c>
      <c r="Q26" s="79">
        <v>0</v>
      </c>
      <c r="R26" s="79"/>
      <c r="S26" s="79">
        <v>734218000</v>
      </c>
      <c r="T26" s="79">
        <v>22503000</v>
      </c>
      <c r="U26" s="80">
        <v>836979000</v>
      </c>
      <c r="V26" s="81">
        <v>327885000</v>
      </c>
    </row>
    <row r="27" spans="1:22" ht="12.75">
      <c r="A27" s="44" t="s">
        <v>0</v>
      </c>
      <c r="B27" s="82" t="s">
        <v>601</v>
      </c>
      <c r="C27" s="83" t="s">
        <v>0</v>
      </c>
      <c r="D27" s="83">
        <f aca="true" t="shared" si="2" ref="D27:V27">SUM(D22:D26)</f>
        <v>1952153049</v>
      </c>
      <c r="E27" s="83">
        <f t="shared" si="2"/>
        <v>983869203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48722911</v>
      </c>
      <c r="J27" s="83">
        <f t="shared" si="2"/>
        <v>373338436</v>
      </c>
      <c r="K27" s="83">
        <f t="shared" si="2"/>
        <v>2440394559</v>
      </c>
      <c r="L27" s="83">
        <f t="shared" si="2"/>
        <v>5798478158</v>
      </c>
      <c r="M27" s="83">
        <f t="shared" si="2"/>
        <v>692250761</v>
      </c>
      <c r="N27" s="83">
        <f t="shared" si="2"/>
        <v>1618127584</v>
      </c>
      <c r="O27" s="83">
        <f t="shared" si="2"/>
        <v>355420000</v>
      </c>
      <c r="P27" s="83">
        <f t="shared" si="2"/>
        <v>149828500</v>
      </c>
      <c r="Q27" s="83">
        <f t="shared" si="2"/>
        <v>143420209</v>
      </c>
      <c r="R27" s="83">
        <f t="shared" si="2"/>
        <v>0</v>
      </c>
      <c r="S27" s="83">
        <f t="shared" si="2"/>
        <v>2718048150</v>
      </c>
      <c r="T27" s="83">
        <f t="shared" si="2"/>
        <v>503006622</v>
      </c>
      <c r="U27" s="84">
        <f t="shared" si="2"/>
        <v>6180101826</v>
      </c>
      <c r="V27" s="85">
        <f t="shared" si="2"/>
        <v>1230386850</v>
      </c>
    </row>
    <row r="28" spans="1:22" ht="13.5">
      <c r="A28" s="43" t="s">
        <v>567</v>
      </c>
      <c r="B28" s="77" t="s">
        <v>311</v>
      </c>
      <c r="C28" s="78" t="s">
        <v>312</v>
      </c>
      <c r="D28" s="79">
        <v>161546072</v>
      </c>
      <c r="E28" s="79">
        <v>95743128</v>
      </c>
      <c r="F28" s="79">
        <v>0</v>
      </c>
      <c r="G28" s="79">
        <v>0</v>
      </c>
      <c r="H28" s="79">
        <v>0</v>
      </c>
      <c r="I28" s="79">
        <v>14067012</v>
      </c>
      <c r="J28" s="79">
        <v>7909932</v>
      </c>
      <c r="K28" s="79">
        <v>161391420</v>
      </c>
      <c r="L28" s="79">
        <v>440657564</v>
      </c>
      <c r="M28" s="79">
        <v>102669708</v>
      </c>
      <c r="N28" s="79">
        <v>94240176</v>
      </c>
      <c r="O28" s="79">
        <v>55200660</v>
      </c>
      <c r="P28" s="79">
        <v>25649136</v>
      </c>
      <c r="Q28" s="79">
        <v>16582176</v>
      </c>
      <c r="R28" s="79"/>
      <c r="S28" s="79">
        <v>120798144</v>
      </c>
      <c r="T28" s="79">
        <v>32927316</v>
      </c>
      <c r="U28" s="80">
        <v>448067316</v>
      </c>
      <c r="V28" s="81">
        <v>175013844</v>
      </c>
    </row>
    <row r="29" spans="1:22" ht="13.5">
      <c r="A29" s="43" t="s">
        <v>567</v>
      </c>
      <c r="B29" s="77" t="s">
        <v>313</v>
      </c>
      <c r="C29" s="78" t="s">
        <v>314</v>
      </c>
      <c r="D29" s="79">
        <v>250042650</v>
      </c>
      <c r="E29" s="79">
        <v>144208666</v>
      </c>
      <c r="F29" s="79">
        <v>0</v>
      </c>
      <c r="G29" s="79">
        <v>0</v>
      </c>
      <c r="H29" s="79">
        <v>0</v>
      </c>
      <c r="I29" s="79">
        <v>19962690</v>
      </c>
      <c r="J29" s="79">
        <v>34112626</v>
      </c>
      <c r="K29" s="79">
        <v>248960793</v>
      </c>
      <c r="L29" s="79">
        <v>697287425</v>
      </c>
      <c r="M29" s="79">
        <v>111387641</v>
      </c>
      <c r="N29" s="79">
        <v>246458007</v>
      </c>
      <c r="O29" s="79">
        <v>51511433</v>
      </c>
      <c r="P29" s="79">
        <v>25339083</v>
      </c>
      <c r="Q29" s="79">
        <v>20368174</v>
      </c>
      <c r="R29" s="79"/>
      <c r="S29" s="79">
        <v>194744600</v>
      </c>
      <c r="T29" s="79">
        <v>51869149</v>
      </c>
      <c r="U29" s="80">
        <v>701678087</v>
      </c>
      <c r="V29" s="81">
        <v>96272400</v>
      </c>
    </row>
    <row r="30" spans="1:22" ht="13.5">
      <c r="A30" s="43" t="s">
        <v>567</v>
      </c>
      <c r="B30" s="77" t="s">
        <v>315</v>
      </c>
      <c r="C30" s="78" t="s">
        <v>316</v>
      </c>
      <c r="D30" s="79">
        <v>177577639</v>
      </c>
      <c r="E30" s="79">
        <v>124299016</v>
      </c>
      <c r="F30" s="79">
        <v>0</v>
      </c>
      <c r="G30" s="79">
        <v>0</v>
      </c>
      <c r="H30" s="79">
        <v>0</v>
      </c>
      <c r="I30" s="79">
        <v>13293000</v>
      </c>
      <c r="J30" s="79">
        <v>11385001</v>
      </c>
      <c r="K30" s="79">
        <v>153808995</v>
      </c>
      <c r="L30" s="79">
        <v>480363651</v>
      </c>
      <c r="M30" s="79">
        <v>95006189</v>
      </c>
      <c r="N30" s="79">
        <v>172552431</v>
      </c>
      <c r="O30" s="79">
        <v>46101184</v>
      </c>
      <c r="P30" s="79">
        <v>31257764</v>
      </c>
      <c r="Q30" s="79">
        <v>9907304</v>
      </c>
      <c r="R30" s="79"/>
      <c r="S30" s="79">
        <v>115306500</v>
      </c>
      <c r="T30" s="79">
        <v>42485635</v>
      </c>
      <c r="U30" s="80">
        <v>512617007</v>
      </c>
      <c r="V30" s="81">
        <v>67647500</v>
      </c>
    </row>
    <row r="31" spans="1:22" ht="13.5">
      <c r="A31" s="43" t="s">
        <v>567</v>
      </c>
      <c r="B31" s="77" t="s">
        <v>317</v>
      </c>
      <c r="C31" s="78" t="s">
        <v>318</v>
      </c>
      <c r="D31" s="79">
        <v>433747564</v>
      </c>
      <c r="E31" s="79">
        <v>335995976</v>
      </c>
      <c r="F31" s="79">
        <v>0</v>
      </c>
      <c r="G31" s="79">
        <v>0</v>
      </c>
      <c r="H31" s="79">
        <v>0</v>
      </c>
      <c r="I31" s="79">
        <v>714520</v>
      </c>
      <c r="J31" s="79">
        <v>115559038</v>
      </c>
      <c r="K31" s="79">
        <v>343904746</v>
      </c>
      <c r="L31" s="79">
        <v>1229921844</v>
      </c>
      <c r="M31" s="79">
        <v>92547312</v>
      </c>
      <c r="N31" s="79">
        <v>359768616</v>
      </c>
      <c r="O31" s="79">
        <v>155171714</v>
      </c>
      <c r="P31" s="79">
        <v>20746215</v>
      </c>
      <c r="Q31" s="79">
        <v>19734760</v>
      </c>
      <c r="R31" s="79"/>
      <c r="S31" s="79">
        <v>524166361</v>
      </c>
      <c r="T31" s="79">
        <v>80439622</v>
      </c>
      <c r="U31" s="80">
        <v>1252574600</v>
      </c>
      <c r="V31" s="81">
        <v>348380650</v>
      </c>
    </row>
    <row r="32" spans="1:22" ht="13.5">
      <c r="A32" s="43" t="s">
        <v>567</v>
      </c>
      <c r="B32" s="77" t="s">
        <v>319</v>
      </c>
      <c r="C32" s="78" t="s">
        <v>320</v>
      </c>
      <c r="D32" s="79">
        <v>251979666</v>
      </c>
      <c r="E32" s="79">
        <v>192570500</v>
      </c>
      <c r="F32" s="79">
        <v>0</v>
      </c>
      <c r="G32" s="79">
        <v>0</v>
      </c>
      <c r="H32" s="79">
        <v>0</v>
      </c>
      <c r="I32" s="79">
        <v>6051907</v>
      </c>
      <c r="J32" s="79">
        <v>61731371</v>
      </c>
      <c r="K32" s="79">
        <v>225831125</v>
      </c>
      <c r="L32" s="79">
        <v>738164569</v>
      </c>
      <c r="M32" s="79">
        <v>149167499</v>
      </c>
      <c r="N32" s="79">
        <v>228776998</v>
      </c>
      <c r="O32" s="79">
        <v>83922773</v>
      </c>
      <c r="P32" s="79">
        <v>32238129</v>
      </c>
      <c r="Q32" s="79">
        <v>22546837</v>
      </c>
      <c r="R32" s="79"/>
      <c r="S32" s="79">
        <v>132239143</v>
      </c>
      <c r="T32" s="79">
        <v>93619975</v>
      </c>
      <c r="U32" s="80">
        <v>742511354</v>
      </c>
      <c r="V32" s="81">
        <v>160861750</v>
      </c>
    </row>
    <row r="33" spans="1:22" ht="13.5">
      <c r="A33" s="43" t="s">
        <v>568</v>
      </c>
      <c r="B33" s="77" t="s">
        <v>530</v>
      </c>
      <c r="C33" s="78" t="s">
        <v>531</v>
      </c>
      <c r="D33" s="79">
        <v>139549040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56606070</v>
      </c>
      <c r="L33" s="79">
        <v>196155110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/>
      <c r="S33" s="79">
        <v>148400000</v>
      </c>
      <c r="T33" s="79">
        <v>7464544</v>
      </c>
      <c r="U33" s="80">
        <v>155864544</v>
      </c>
      <c r="V33" s="81">
        <v>0</v>
      </c>
    </row>
    <row r="34" spans="1:22" ht="12.75">
      <c r="A34" s="44" t="s">
        <v>0</v>
      </c>
      <c r="B34" s="82" t="s">
        <v>602</v>
      </c>
      <c r="C34" s="83" t="s">
        <v>0</v>
      </c>
      <c r="D34" s="83">
        <f aca="true" t="shared" si="3" ref="D34:V34">SUM(D28:D33)</f>
        <v>1414442631</v>
      </c>
      <c r="E34" s="83">
        <f t="shared" si="3"/>
        <v>892817286</v>
      </c>
      <c r="F34" s="83">
        <f t="shared" si="3"/>
        <v>0</v>
      </c>
      <c r="G34" s="83">
        <f t="shared" si="3"/>
        <v>0</v>
      </c>
      <c r="H34" s="83">
        <f t="shared" si="3"/>
        <v>0</v>
      </c>
      <c r="I34" s="83">
        <f t="shared" si="3"/>
        <v>54089129</v>
      </c>
      <c r="J34" s="83">
        <f t="shared" si="3"/>
        <v>230697968</v>
      </c>
      <c r="K34" s="83">
        <f t="shared" si="3"/>
        <v>1190503149</v>
      </c>
      <c r="L34" s="83">
        <f t="shared" si="3"/>
        <v>3782550163</v>
      </c>
      <c r="M34" s="83">
        <f t="shared" si="3"/>
        <v>550778349</v>
      </c>
      <c r="N34" s="83">
        <f t="shared" si="3"/>
        <v>1101796228</v>
      </c>
      <c r="O34" s="83">
        <f t="shared" si="3"/>
        <v>391907764</v>
      </c>
      <c r="P34" s="83">
        <f t="shared" si="3"/>
        <v>135230327</v>
      </c>
      <c r="Q34" s="83">
        <f t="shared" si="3"/>
        <v>89139251</v>
      </c>
      <c r="R34" s="83">
        <f t="shared" si="3"/>
        <v>0</v>
      </c>
      <c r="S34" s="83">
        <f t="shared" si="3"/>
        <v>1235654748</v>
      </c>
      <c r="T34" s="83">
        <f t="shared" si="3"/>
        <v>308806241</v>
      </c>
      <c r="U34" s="84">
        <f t="shared" si="3"/>
        <v>3813312908</v>
      </c>
      <c r="V34" s="85">
        <f t="shared" si="3"/>
        <v>848176144</v>
      </c>
    </row>
    <row r="35" spans="1:22" ht="13.5">
      <c r="A35" s="43" t="s">
        <v>567</v>
      </c>
      <c r="B35" s="77" t="s">
        <v>321</v>
      </c>
      <c r="C35" s="78" t="s">
        <v>322</v>
      </c>
      <c r="D35" s="79">
        <v>131291985</v>
      </c>
      <c r="E35" s="79">
        <v>62541588</v>
      </c>
      <c r="F35" s="79">
        <v>0</v>
      </c>
      <c r="G35" s="79">
        <v>0</v>
      </c>
      <c r="H35" s="79">
        <v>0</v>
      </c>
      <c r="I35" s="79">
        <v>11362</v>
      </c>
      <c r="J35" s="79">
        <v>15128295</v>
      </c>
      <c r="K35" s="79">
        <v>160738693</v>
      </c>
      <c r="L35" s="79">
        <v>369711923</v>
      </c>
      <c r="M35" s="79">
        <v>43600219</v>
      </c>
      <c r="N35" s="79">
        <v>82363194</v>
      </c>
      <c r="O35" s="79">
        <v>0</v>
      </c>
      <c r="P35" s="79">
        <v>0</v>
      </c>
      <c r="Q35" s="79">
        <v>5807318</v>
      </c>
      <c r="R35" s="79"/>
      <c r="S35" s="79">
        <v>179336000</v>
      </c>
      <c r="T35" s="79">
        <v>16629562</v>
      </c>
      <c r="U35" s="80">
        <v>327736293</v>
      </c>
      <c r="V35" s="81">
        <v>37821000</v>
      </c>
    </row>
    <row r="36" spans="1:22" ht="13.5">
      <c r="A36" s="43" t="s">
        <v>567</v>
      </c>
      <c r="B36" s="77" t="s">
        <v>323</v>
      </c>
      <c r="C36" s="78" t="s">
        <v>324</v>
      </c>
      <c r="D36" s="79">
        <v>198529857</v>
      </c>
      <c r="E36" s="79">
        <v>114656463</v>
      </c>
      <c r="F36" s="79">
        <v>0</v>
      </c>
      <c r="G36" s="79">
        <v>0</v>
      </c>
      <c r="H36" s="79">
        <v>0</v>
      </c>
      <c r="I36" s="79">
        <v>2652653</v>
      </c>
      <c r="J36" s="79">
        <v>50674642</v>
      </c>
      <c r="K36" s="79">
        <v>169900572</v>
      </c>
      <c r="L36" s="79">
        <v>536414187</v>
      </c>
      <c r="M36" s="79">
        <v>40497787</v>
      </c>
      <c r="N36" s="79">
        <v>108590710</v>
      </c>
      <c r="O36" s="79">
        <v>0</v>
      </c>
      <c r="P36" s="79">
        <v>0</v>
      </c>
      <c r="Q36" s="79">
        <v>9881681</v>
      </c>
      <c r="R36" s="79"/>
      <c r="S36" s="79">
        <v>322626015</v>
      </c>
      <c r="T36" s="79">
        <v>88900135</v>
      </c>
      <c r="U36" s="80">
        <v>570496328</v>
      </c>
      <c r="V36" s="81">
        <v>72606000</v>
      </c>
    </row>
    <row r="37" spans="1:22" ht="13.5">
      <c r="A37" s="43" t="s">
        <v>567</v>
      </c>
      <c r="B37" s="77" t="s">
        <v>325</v>
      </c>
      <c r="C37" s="78" t="s">
        <v>326</v>
      </c>
      <c r="D37" s="79">
        <v>140049142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43966520</v>
      </c>
      <c r="K37" s="79">
        <v>208245766</v>
      </c>
      <c r="L37" s="79">
        <v>392261428</v>
      </c>
      <c r="M37" s="79">
        <v>51579301</v>
      </c>
      <c r="N37" s="79">
        <v>0</v>
      </c>
      <c r="O37" s="79">
        <v>0</v>
      </c>
      <c r="P37" s="79">
        <v>0</v>
      </c>
      <c r="Q37" s="79">
        <v>161500</v>
      </c>
      <c r="R37" s="79"/>
      <c r="S37" s="79">
        <v>311969000</v>
      </c>
      <c r="T37" s="79">
        <v>53236620</v>
      </c>
      <c r="U37" s="80">
        <v>416946421</v>
      </c>
      <c r="V37" s="81">
        <v>70915000</v>
      </c>
    </row>
    <row r="38" spans="1:22" ht="13.5">
      <c r="A38" s="43" t="s">
        <v>567</v>
      </c>
      <c r="B38" s="77" t="s">
        <v>327</v>
      </c>
      <c r="C38" s="78" t="s">
        <v>328</v>
      </c>
      <c r="D38" s="79">
        <v>251824291</v>
      </c>
      <c r="E38" s="79">
        <v>0</v>
      </c>
      <c r="F38" s="79">
        <v>0</v>
      </c>
      <c r="G38" s="79">
        <v>0</v>
      </c>
      <c r="H38" s="79">
        <v>0</v>
      </c>
      <c r="I38" s="79">
        <v>20840</v>
      </c>
      <c r="J38" s="79">
        <v>43535605</v>
      </c>
      <c r="K38" s="79">
        <v>488172869</v>
      </c>
      <c r="L38" s="79">
        <v>783553605</v>
      </c>
      <c r="M38" s="79">
        <v>145118688</v>
      </c>
      <c r="N38" s="79">
        <v>0</v>
      </c>
      <c r="O38" s="79">
        <v>0</v>
      </c>
      <c r="P38" s="79">
        <v>0</v>
      </c>
      <c r="Q38" s="79">
        <v>27010167</v>
      </c>
      <c r="R38" s="79"/>
      <c r="S38" s="79">
        <v>501248074</v>
      </c>
      <c r="T38" s="79">
        <v>89784540</v>
      </c>
      <c r="U38" s="80">
        <v>763161469</v>
      </c>
      <c r="V38" s="81">
        <v>106588000</v>
      </c>
    </row>
    <row r="39" spans="1:22" ht="13.5">
      <c r="A39" s="43" t="s">
        <v>568</v>
      </c>
      <c r="B39" s="77" t="s">
        <v>550</v>
      </c>
      <c r="C39" s="78" t="s">
        <v>551</v>
      </c>
      <c r="D39" s="79">
        <v>476322001</v>
      </c>
      <c r="E39" s="79">
        <v>0</v>
      </c>
      <c r="F39" s="79">
        <v>0</v>
      </c>
      <c r="G39" s="79">
        <v>0</v>
      </c>
      <c r="H39" s="79">
        <v>0</v>
      </c>
      <c r="I39" s="79">
        <v>509900</v>
      </c>
      <c r="J39" s="79">
        <v>11050215</v>
      </c>
      <c r="K39" s="79">
        <v>668065686</v>
      </c>
      <c r="L39" s="79">
        <v>1155947802</v>
      </c>
      <c r="M39" s="79">
        <v>0</v>
      </c>
      <c r="N39" s="79">
        <v>0</v>
      </c>
      <c r="O39" s="79">
        <v>90555792</v>
      </c>
      <c r="P39" s="79">
        <v>14888128</v>
      </c>
      <c r="Q39" s="79">
        <v>0</v>
      </c>
      <c r="R39" s="79"/>
      <c r="S39" s="79">
        <v>1016668000</v>
      </c>
      <c r="T39" s="79">
        <v>37458995</v>
      </c>
      <c r="U39" s="80">
        <v>1159570915</v>
      </c>
      <c r="V39" s="81">
        <v>539683000</v>
      </c>
    </row>
    <row r="40" spans="1:22" ht="12.75">
      <c r="A40" s="44" t="s">
        <v>0</v>
      </c>
      <c r="B40" s="82" t="s">
        <v>603</v>
      </c>
      <c r="C40" s="83" t="s">
        <v>0</v>
      </c>
      <c r="D40" s="83">
        <f aca="true" t="shared" si="4" ref="D40:V40">SUM(D35:D39)</f>
        <v>1198017276</v>
      </c>
      <c r="E40" s="83">
        <f t="shared" si="4"/>
        <v>177198051</v>
      </c>
      <c r="F40" s="83">
        <f t="shared" si="4"/>
        <v>0</v>
      </c>
      <c r="G40" s="83">
        <f t="shared" si="4"/>
        <v>0</v>
      </c>
      <c r="H40" s="83">
        <f t="shared" si="4"/>
        <v>0</v>
      </c>
      <c r="I40" s="83">
        <f t="shared" si="4"/>
        <v>3194755</v>
      </c>
      <c r="J40" s="83">
        <f t="shared" si="4"/>
        <v>164355277</v>
      </c>
      <c r="K40" s="83">
        <f t="shared" si="4"/>
        <v>1695123586</v>
      </c>
      <c r="L40" s="83">
        <f t="shared" si="4"/>
        <v>3237888945</v>
      </c>
      <c r="M40" s="83">
        <f t="shared" si="4"/>
        <v>280795995</v>
      </c>
      <c r="N40" s="83">
        <f t="shared" si="4"/>
        <v>190953904</v>
      </c>
      <c r="O40" s="83">
        <f t="shared" si="4"/>
        <v>90555792</v>
      </c>
      <c r="P40" s="83">
        <f t="shared" si="4"/>
        <v>14888128</v>
      </c>
      <c r="Q40" s="83">
        <f t="shared" si="4"/>
        <v>42860666</v>
      </c>
      <c r="R40" s="83">
        <f t="shared" si="4"/>
        <v>0</v>
      </c>
      <c r="S40" s="83">
        <f t="shared" si="4"/>
        <v>2331847089</v>
      </c>
      <c r="T40" s="83">
        <f t="shared" si="4"/>
        <v>286009852</v>
      </c>
      <c r="U40" s="84">
        <f t="shared" si="4"/>
        <v>3237911426</v>
      </c>
      <c r="V40" s="85">
        <f t="shared" si="4"/>
        <v>827613000</v>
      </c>
    </row>
    <row r="41" spans="1:22" ht="12.75">
      <c r="A41" s="44" t="s">
        <v>0</v>
      </c>
      <c r="B41" s="82" t="s">
        <v>604</v>
      </c>
      <c r="C41" s="83" t="s">
        <v>0</v>
      </c>
      <c r="D41" s="83">
        <f aca="true" t="shared" si="5" ref="D41:V41">SUM(D9:D14,D16:D20,D22:D26,D28:D33,D35:D39)</f>
        <v>8039248886</v>
      </c>
      <c r="E41" s="83">
        <f t="shared" si="5"/>
        <v>3188509498</v>
      </c>
      <c r="F41" s="83">
        <f t="shared" si="5"/>
        <v>0</v>
      </c>
      <c r="G41" s="83">
        <f t="shared" si="5"/>
        <v>0</v>
      </c>
      <c r="H41" s="83">
        <f t="shared" si="5"/>
        <v>0</v>
      </c>
      <c r="I41" s="83">
        <f t="shared" si="5"/>
        <v>140795336</v>
      </c>
      <c r="J41" s="83">
        <f t="shared" si="5"/>
        <v>1331717329</v>
      </c>
      <c r="K41" s="83">
        <f t="shared" si="5"/>
        <v>9245224261</v>
      </c>
      <c r="L41" s="83">
        <f t="shared" si="5"/>
        <v>21945495310</v>
      </c>
      <c r="M41" s="83">
        <f t="shared" si="5"/>
        <v>2275980906</v>
      </c>
      <c r="N41" s="83">
        <f t="shared" si="5"/>
        <v>4522199860</v>
      </c>
      <c r="O41" s="83">
        <f t="shared" si="5"/>
        <v>1379077866</v>
      </c>
      <c r="P41" s="83">
        <f t="shared" si="5"/>
        <v>333921559</v>
      </c>
      <c r="Q41" s="83">
        <f t="shared" si="5"/>
        <v>415061348</v>
      </c>
      <c r="R41" s="83">
        <f t="shared" si="5"/>
        <v>0</v>
      </c>
      <c r="S41" s="83">
        <f t="shared" si="5"/>
        <v>11784600606</v>
      </c>
      <c r="T41" s="83">
        <f t="shared" si="5"/>
        <v>2020880838</v>
      </c>
      <c r="U41" s="84">
        <f t="shared" si="5"/>
        <v>22731722983</v>
      </c>
      <c r="V41" s="85">
        <f t="shared" si="5"/>
        <v>4813689556</v>
      </c>
    </row>
    <row r="42" spans="1:22" ht="13.5">
      <c r="A42" s="36"/>
      <c r="B42" s="93" t="s">
        <v>0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8"/>
      <c r="V42" s="76"/>
    </row>
    <row r="43" spans="1:22" ht="13.5">
      <c r="A43" s="49" t="s">
        <v>0</v>
      </c>
      <c r="B43" s="134" t="s">
        <v>44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89"/>
      <c r="V43" s="76"/>
    </row>
    <row r="44" spans="1:22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/>
    </row>
    <row r="47" spans="1:22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</row>
    <row r="48" spans="1:22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/>
    </row>
    <row r="49" spans="1:22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/>
    </row>
    <row r="51" spans="1:22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/>
    </row>
    <row r="54" spans="1:22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/>
    </row>
    <row r="55" spans="1:22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</row>
    <row r="56" spans="1:22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</row>
    <row r="57" spans="1:22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/>
    </row>
    <row r="58" spans="1:22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</row>
    <row r="60" spans="1:22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</row>
    <row r="61" spans="1:22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6"/>
    </row>
    <row r="62" spans="1:22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/>
    </row>
    <row r="63" spans="1:22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/>
    </row>
    <row r="64" spans="1:22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/>
    </row>
    <row r="65" spans="1:22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/>
    </row>
    <row r="66" spans="1:22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6"/>
    </row>
    <row r="67" spans="1:22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</row>
    <row r="68" spans="1:22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/>
    </row>
    <row r="69" spans="1:22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</row>
    <row r="70" spans="1:22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</row>
    <row r="71" spans="1:22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</row>
    <row r="72" spans="1:22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</row>
    <row r="73" spans="1:22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</row>
    <row r="74" spans="1:22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</row>
    <row r="75" spans="1:22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/>
    </row>
    <row r="76" spans="1:22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</row>
    <row r="77" spans="1:22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6"/>
    </row>
    <row r="78" spans="1:22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</row>
    <row r="79" spans="1:22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</row>
    <row r="80" spans="1:22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6"/>
    </row>
    <row r="81" spans="1:22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/>
    </row>
    <row r="82" spans="1:22" ht="12.75">
      <c r="A82" s="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</row>
    <row r="83" spans="1:22" ht="12.75">
      <c r="A83" s="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</row>
    <row r="84" spans="2:22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2:22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2:22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2:22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2:22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2:22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2:22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2:22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2:22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2:22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2:22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2:22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2:22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2:22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2:22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2:22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2:22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2:22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2:22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2:22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2:22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2:22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2:22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2:22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2:22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2:22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2:22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2:22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2:22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2:22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2:22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2:22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2:22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2:22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2:22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2:22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2:22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2:22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2:22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2:22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2:22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22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22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2:22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2:22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2:22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2:22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2:22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2:22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2:22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2:22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2:22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2:22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2:22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2:22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2:22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2:22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2:22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2:22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2:22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2:22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2:22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2:22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2:22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2:22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2:22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2:22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2:22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2:22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2:22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2:22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2:22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2:22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2:22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2:22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2:22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2:22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2:22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2:22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2:22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2:22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2:22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2:22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2:22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2:22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2:22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2:22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2:22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2:22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2:22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2:22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2:22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2:22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2:22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2:22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2:22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2:22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2:22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2:22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2:22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2:22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2:22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2:22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2:22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2:22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2:22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2:22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2:22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2:22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2:22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2:22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2:22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2:22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2:22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2:22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2:22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2:22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2:22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2:22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2:22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2:22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2:22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2:22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2:22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2:22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2:22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2:22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2:22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2:22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2:22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2:22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2:22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2:22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2:22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2:22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2:22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2:22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</row>
    <row r="247" spans="2:22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</row>
    <row r="248" spans="2:22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</row>
    <row r="249" spans="2:22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</row>
    <row r="250" spans="2:22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2:22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</row>
    <row r="252" spans="2:22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</row>
    <row r="253" spans="2:22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</row>
    <row r="254" spans="2:22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</row>
    <row r="255" spans="2:22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</row>
    <row r="256" spans="2:22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</row>
    <row r="257" spans="2:22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</row>
    <row r="258" spans="2:22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2:22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</row>
    <row r="260" spans="2:22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</row>
    <row r="261" spans="2:22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</row>
    <row r="262" spans="2:22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2:22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</row>
    <row r="264" spans="2:22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</row>
    <row r="265" spans="2:22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</row>
    <row r="266" spans="2:22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</row>
    <row r="267" spans="2:22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</row>
    <row r="268" spans="2:22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</row>
    <row r="269" spans="2:22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2:22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</row>
    <row r="271" spans="2:22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</row>
    <row r="272" spans="2:22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</row>
    <row r="273" spans="2:22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</row>
    <row r="274" spans="2:22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</row>
    <row r="275" spans="2:22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</row>
    <row r="276" spans="2:22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</row>
    <row r="277" spans="2:22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</row>
    <row r="278" spans="2:22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</row>
    <row r="279" spans="2:22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</row>
    <row r="280" spans="2:22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</row>
    <row r="281" spans="2:22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</row>
    <row r="282" spans="2:22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2:22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</row>
    <row r="284" spans="2:22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2:22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</row>
    <row r="286" spans="2:22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</row>
    <row r="287" spans="2:22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</row>
    <row r="288" spans="2:22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</row>
    <row r="289" spans="2:22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</row>
    <row r="290" spans="2:22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</row>
    <row r="291" spans="2:22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</row>
    <row r="292" spans="2:22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</row>
    <row r="293" spans="2:22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</row>
    <row r="294" spans="2:22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</row>
    <row r="295" spans="2:22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</row>
    <row r="296" spans="2:22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</row>
    <row r="297" spans="2:22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</row>
    <row r="298" spans="2:22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</row>
    <row r="299" spans="2:22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</row>
    <row r="300" spans="2:22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</row>
  </sheetData>
  <sheetProtection/>
  <mergeCells count="5">
    <mergeCell ref="D4:L4"/>
    <mergeCell ref="B43:T43"/>
    <mergeCell ref="B2:U2"/>
    <mergeCell ref="M4:U4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2021-08-29T15:22:42Z</dcterms:created>
  <dcterms:modified xsi:type="dcterms:W3CDTF">2021-08-29T15:24:19Z</dcterms:modified>
  <cp:category/>
  <cp:version/>
  <cp:contentType/>
  <cp:contentStatus/>
</cp:coreProperties>
</file>